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enan.santos\Downloads\"/>
    </mc:Choice>
  </mc:AlternateContent>
  <xr:revisionPtr revIDLastSave="0" documentId="13_ncr:1_{6217A232-3BDB-41FF-8928-861AE112C4B8}" xr6:coauthVersionLast="47" xr6:coauthVersionMax="47" xr10:uidLastSave="{00000000-0000-0000-0000-000000000000}"/>
  <bookViews>
    <workbookView xWindow="-120" yWindow="-120" windowWidth="29040" windowHeight="15840" tabRatio="715" firstSheet="2" activeTab="12" xr2:uid="{00000000-000D-0000-FFFF-FFFF00000000}"/>
  </bookViews>
  <sheets>
    <sheet name="2021-JAN" sheetId="1" state="hidden" r:id="rId1"/>
    <sheet name="2024 - JAN" sheetId="2" r:id="rId2"/>
    <sheet name="2024 - FEV" sheetId="12" r:id="rId3"/>
    <sheet name="2024 - MAR" sheetId="15" r:id="rId4"/>
    <sheet name="2024 - ABR" sheetId="16" r:id="rId5"/>
    <sheet name="2024 - MAI" sheetId="17" r:id="rId6"/>
    <sheet name="2024 - JUN" sheetId="18" r:id="rId7"/>
    <sheet name="2024 - JUL" sheetId="19" r:id="rId8"/>
    <sheet name="2024 - AGO" sheetId="20" r:id="rId9"/>
    <sheet name="2024 - SET" sheetId="21" r:id="rId10"/>
    <sheet name="2024 - OUT" sheetId="22" r:id="rId11"/>
    <sheet name="2024 - NOV" sheetId="24" r:id="rId12"/>
    <sheet name="2024 - DEZ" sheetId="25" r:id="rId13"/>
    <sheet name="Decreto de Concessão de passage" sheetId="3" state="hidden" r:id="rId14"/>
    <sheet name="Cópia de 2021-JAN" sheetId="4" state="hidden" r:id="rId15"/>
  </sheets>
  <definedNames>
    <definedName name="_xlnm._FilterDatabase" localSheetId="4" hidden="1">'2024 - ABR'!$A$6:$G$49</definedName>
    <definedName name="_xlnm._FilterDatabase" localSheetId="5" hidden="1">'2024 - MAI'!$A$6:$G$27</definedName>
    <definedName name="_xlnm.Print_Area" localSheetId="4">'2024 - ABR'!$A$1:$AA$60</definedName>
    <definedName name="_xlnm.Print_Area" localSheetId="2">'2024 - FEV'!$A$1:$AA$57</definedName>
    <definedName name="_xlnm.Print_Area" localSheetId="1">'2024 - JAN'!$A$1:$AA$57</definedName>
    <definedName name="_xlnm.Print_Area" localSheetId="5">'2024 - MAI'!$A$1:$AA$38</definedName>
    <definedName name="_xlnm.Print_Area" localSheetId="3">'2024 - MAR'!$A$1:$AA$57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25" l="1"/>
  <c r="S28" i="25"/>
  <c r="Y22" i="25"/>
  <c r="X22" i="25"/>
  <c r="Y29" i="25"/>
  <c r="Z29" i="25" s="1"/>
  <c r="X29" i="25"/>
  <c r="Y28" i="25"/>
  <c r="X28" i="25"/>
  <c r="Y27" i="25"/>
  <c r="Z27" i="25" s="1"/>
  <c r="X27" i="25"/>
  <c r="Y26" i="25"/>
  <c r="X26" i="25"/>
  <c r="Y25" i="25"/>
  <c r="Z25" i="25" s="1"/>
  <c r="X25" i="25"/>
  <c r="Y24" i="25"/>
  <c r="X24" i="25"/>
  <c r="S24" i="25"/>
  <c r="Y23" i="25"/>
  <c r="Z23" i="25" s="1"/>
  <c r="X23" i="25"/>
  <c r="S23" i="25"/>
  <c r="S22" i="25"/>
  <c r="Y21" i="25"/>
  <c r="Z21" i="25" s="1"/>
  <c r="X21" i="25"/>
  <c r="Y20" i="25"/>
  <c r="Z20" i="25" s="1"/>
  <c r="X20" i="25"/>
  <c r="Y19" i="25"/>
  <c r="Z19" i="25" s="1"/>
  <c r="X19" i="25"/>
  <c r="Y18" i="25"/>
  <c r="Z18" i="25" s="1"/>
  <c r="X18" i="25"/>
  <c r="Y17" i="25"/>
  <c r="Z17" i="25" s="1"/>
  <c r="X17" i="25"/>
  <c r="Y16" i="25"/>
  <c r="Z16" i="25" s="1"/>
  <c r="X16" i="25"/>
  <c r="Y15" i="25"/>
  <c r="Z15" i="25" s="1"/>
  <c r="X15" i="25"/>
  <c r="Y14" i="25"/>
  <c r="Z14" i="25" s="1"/>
  <c r="X14" i="25"/>
  <c r="Y13" i="25"/>
  <c r="Z13" i="25" s="1"/>
  <c r="X13" i="25"/>
  <c r="Y12" i="25"/>
  <c r="Z12" i="25" s="1"/>
  <c r="X12" i="25"/>
  <c r="Y11" i="25"/>
  <c r="Z11" i="25" s="1"/>
  <c r="X11" i="25"/>
  <c r="Y10" i="25"/>
  <c r="Z10" i="25" s="1"/>
  <c r="X10" i="25"/>
  <c r="Y9" i="25"/>
  <c r="Z9" i="25" s="1"/>
  <c r="X9" i="25"/>
  <c r="Y8" i="25"/>
  <c r="Z8" i="25" s="1"/>
  <c r="X8" i="25"/>
  <c r="Y9" i="24"/>
  <c r="Y10" i="24"/>
  <c r="Y11" i="24"/>
  <c r="Y12" i="24"/>
  <c r="Y13" i="24"/>
  <c r="Y14" i="24"/>
  <c r="Y15" i="24"/>
  <c r="Y16" i="24"/>
  <c r="Z16" i="24" s="1"/>
  <c r="Y17" i="24"/>
  <c r="Y18" i="24"/>
  <c r="Y19" i="24"/>
  <c r="Y20" i="24"/>
  <c r="Y21" i="24"/>
  <c r="Y22" i="24"/>
  <c r="Y23" i="24"/>
  <c r="Y24" i="24"/>
  <c r="Z24" i="24" s="1"/>
  <c r="Y25" i="24"/>
  <c r="Y26" i="24"/>
  <c r="Z26" i="24" s="1"/>
  <c r="Y27" i="24"/>
  <c r="Y28" i="24"/>
  <c r="Y29" i="24"/>
  <c r="Y30" i="24"/>
  <c r="Z30" i="24" s="1"/>
  <c r="Y31" i="24"/>
  <c r="Y32" i="24"/>
  <c r="Z32" i="24" s="1"/>
  <c r="Y33" i="24"/>
  <c r="Y34" i="24"/>
  <c r="Y35" i="24"/>
  <c r="Y36" i="24"/>
  <c r="Y37" i="24"/>
  <c r="Y38" i="24"/>
  <c r="Y39" i="24"/>
  <c r="Y40" i="24"/>
  <c r="Z40" i="24" s="1"/>
  <c r="Y41" i="24"/>
  <c r="Y42" i="24"/>
  <c r="Y43" i="24"/>
  <c r="Y44" i="24"/>
  <c r="Y45" i="24"/>
  <c r="Y46" i="24"/>
  <c r="Y47" i="24"/>
  <c r="Y48" i="24"/>
  <c r="Z48" i="24" s="1"/>
  <c r="Y8" i="24"/>
  <c r="Z9" i="24"/>
  <c r="Z10" i="24"/>
  <c r="Z11" i="24"/>
  <c r="Z12" i="24"/>
  <c r="Z13" i="24"/>
  <c r="Z14" i="24"/>
  <c r="Z15" i="24"/>
  <c r="Z17" i="24"/>
  <c r="Z18" i="24"/>
  <c r="Z19" i="24"/>
  <c r="Z20" i="24"/>
  <c r="Z21" i="24"/>
  <c r="Z22" i="24"/>
  <c r="Z23" i="24"/>
  <c r="Z25" i="24"/>
  <c r="Z27" i="24"/>
  <c r="Z28" i="24"/>
  <c r="Z29" i="24"/>
  <c r="Z31" i="24"/>
  <c r="Z33" i="24"/>
  <c r="Z34" i="24"/>
  <c r="Z35" i="24"/>
  <c r="Z36" i="24"/>
  <c r="Z37" i="24"/>
  <c r="Z38" i="24"/>
  <c r="Z39" i="24"/>
  <c r="Z41" i="24"/>
  <c r="Z42" i="24"/>
  <c r="Z43" i="24"/>
  <c r="Z44" i="24"/>
  <c r="Z45" i="24"/>
  <c r="Z46" i="24"/>
  <c r="Z47" i="24"/>
  <c r="Z8" i="24"/>
  <c r="X48" i="24"/>
  <c r="X47" i="24"/>
  <c r="X46" i="24"/>
  <c r="X45" i="24"/>
  <c r="X44" i="24"/>
  <c r="X43" i="24"/>
  <c r="X42" i="24"/>
  <c r="X41" i="24"/>
  <c r="X40" i="24"/>
  <c r="X39" i="24"/>
  <c r="X38" i="24"/>
  <c r="X37" i="24"/>
  <c r="X36" i="24"/>
  <c r="X35" i="24"/>
  <c r="X34" i="24"/>
  <c r="X33" i="24"/>
  <c r="X32" i="24"/>
  <c r="X31" i="24"/>
  <c r="X30" i="24"/>
  <c r="S30" i="24"/>
  <c r="X29" i="24"/>
  <c r="X28" i="24"/>
  <c r="X27" i="24"/>
  <c r="X26" i="24"/>
  <c r="X25" i="24"/>
  <c r="X24" i="24"/>
  <c r="X23" i="24"/>
  <c r="X22" i="24"/>
  <c r="X21" i="24"/>
  <c r="S21" i="24"/>
  <c r="X20" i="24"/>
  <c r="S20" i="24"/>
  <c r="X19" i="24"/>
  <c r="X18" i="24"/>
  <c r="X17" i="24"/>
  <c r="X16" i="24"/>
  <c r="S16" i="24"/>
  <c r="X15" i="24"/>
  <c r="S15" i="24"/>
  <c r="X14" i="24"/>
  <c r="S14" i="24"/>
  <c r="X13" i="24"/>
  <c r="S13" i="24"/>
  <c r="X12" i="24"/>
  <c r="S12" i="24"/>
  <c r="X11" i="24"/>
  <c r="S11" i="24"/>
  <c r="X10" i="24"/>
  <c r="S10" i="24"/>
  <c r="X9" i="24"/>
  <c r="S9" i="24"/>
  <c r="X8" i="24"/>
  <c r="Z22" i="25" l="1"/>
  <c r="Z28" i="25"/>
  <c r="Z26" i="25"/>
  <c r="Z24" i="25"/>
  <c r="Y38" i="22"/>
  <c r="Z38" i="22" s="1"/>
  <c r="X38" i="22"/>
  <c r="Y37" i="22"/>
  <c r="Z37" i="22" s="1"/>
  <c r="X37" i="22"/>
  <c r="Y36" i="22"/>
  <c r="Z36" i="22" s="1"/>
  <c r="X36" i="22"/>
  <c r="S36" i="22"/>
  <c r="Y35" i="22"/>
  <c r="X35" i="22"/>
  <c r="S35" i="22"/>
  <c r="Y34" i="22"/>
  <c r="Z34" i="22" s="1"/>
  <c r="X34" i="22"/>
  <c r="Y33" i="22"/>
  <c r="Z33" i="22" s="1"/>
  <c r="X33" i="22"/>
  <c r="Y32" i="22"/>
  <c r="X32" i="22"/>
  <c r="S32" i="22"/>
  <c r="Y31" i="22"/>
  <c r="X31" i="22"/>
  <c r="S31" i="22"/>
  <c r="Y30" i="22"/>
  <c r="X30" i="22"/>
  <c r="S30" i="22"/>
  <c r="Y29" i="22"/>
  <c r="X29" i="22"/>
  <c r="S29" i="22"/>
  <c r="Y28" i="22"/>
  <c r="X28" i="22"/>
  <c r="S28" i="22"/>
  <c r="Y27" i="22"/>
  <c r="X27" i="22"/>
  <c r="S27" i="22"/>
  <c r="Z27" i="22" s="1"/>
  <c r="Y26" i="22"/>
  <c r="X26" i="22"/>
  <c r="S26" i="22"/>
  <c r="Y25" i="22"/>
  <c r="X25" i="22"/>
  <c r="S25" i="22"/>
  <c r="Y24" i="22"/>
  <c r="X24" i="22"/>
  <c r="S24" i="22"/>
  <c r="Y23" i="22"/>
  <c r="X23" i="22"/>
  <c r="S23" i="22"/>
  <c r="Z22" i="22"/>
  <c r="Y22" i="22"/>
  <c r="X22" i="22"/>
  <c r="Y21" i="22"/>
  <c r="Z21" i="22" s="1"/>
  <c r="X21" i="22"/>
  <c r="S21" i="22"/>
  <c r="Y20" i="22"/>
  <c r="Z20" i="22" s="1"/>
  <c r="X20" i="22"/>
  <c r="Y19" i="22"/>
  <c r="Z19" i="22" s="1"/>
  <c r="X19" i="22"/>
  <c r="Y18" i="22"/>
  <c r="X18" i="22"/>
  <c r="S18" i="22"/>
  <c r="Y17" i="22"/>
  <c r="X17" i="22"/>
  <c r="S17" i="22"/>
  <c r="Y16" i="22"/>
  <c r="X16" i="22"/>
  <c r="S16" i="22"/>
  <c r="Y15" i="22"/>
  <c r="X15" i="22"/>
  <c r="S15" i="22"/>
  <c r="Y14" i="22"/>
  <c r="X14" i="22"/>
  <c r="S14" i="22"/>
  <c r="Y13" i="22"/>
  <c r="X13" i="22"/>
  <c r="S13" i="22"/>
  <c r="Y12" i="22"/>
  <c r="Z12" i="22" s="1"/>
  <c r="X12" i="22"/>
  <c r="Y11" i="22"/>
  <c r="Z11" i="22" s="1"/>
  <c r="X11" i="22"/>
  <c r="Y10" i="22"/>
  <c r="Z10" i="22" s="1"/>
  <c r="X10" i="22"/>
  <c r="Y9" i="22"/>
  <c r="Z9" i="22" s="1"/>
  <c r="X9" i="22"/>
  <c r="Y8" i="22"/>
  <c r="X8" i="22"/>
  <c r="Y61" i="21"/>
  <c r="Z61" i="21" s="1"/>
  <c r="X61" i="21"/>
  <c r="Y60" i="21"/>
  <c r="Z60" i="21" s="1"/>
  <c r="X60" i="21"/>
  <c r="Y59" i="21"/>
  <c r="Z59" i="21" s="1"/>
  <c r="X59" i="21"/>
  <c r="Y58" i="21"/>
  <c r="Z58" i="21" s="1"/>
  <c r="X58" i="21"/>
  <c r="Z57" i="21"/>
  <c r="Y57" i="21"/>
  <c r="X57" i="21"/>
  <c r="Z56" i="21"/>
  <c r="Y56" i="21"/>
  <c r="X56" i="21"/>
  <c r="Y55" i="21"/>
  <c r="Z55" i="21" s="1"/>
  <c r="X55" i="21"/>
  <c r="Y54" i="21"/>
  <c r="Z54" i="21" s="1"/>
  <c r="X54" i="21"/>
  <c r="Z53" i="21"/>
  <c r="Y53" i="21"/>
  <c r="X53" i="21"/>
  <c r="Y52" i="21"/>
  <c r="Z52" i="21" s="1"/>
  <c r="X52" i="21"/>
  <c r="Y51" i="21"/>
  <c r="Z51" i="21" s="1"/>
  <c r="X51" i="21"/>
  <c r="Y50" i="21"/>
  <c r="Z50" i="21" s="1"/>
  <c r="X50" i="21"/>
  <c r="Y49" i="21"/>
  <c r="Z49" i="21" s="1"/>
  <c r="X49" i="21"/>
  <c r="Z48" i="21"/>
  <c r="Y48" i="21"/>
  <c r="X48" i="21"/>
  <c r="Y47" i="21"/>
  <c r="X47" i="21"/>
  <c r="S47" i="21"/>
  <c r="Z47" i="21" s="1"/>
  <c r="Y46" i="21"/>
  <c r="Z46" i="21" s="1"/>
  <c r="X46" i="21"/>
  <c r="S46" i="21"/>
  <c r="Y45" i="21"/>
  <c r="X45" i="21"/>
  <c r="S45" i="21"/>
  <c r="Z45" i="21" s="1"/>
  <c r="Y44" i="21"/>
  <c r="Z44" i="21" s="1"/>
  <c r="X44" i="21"/>
  <c r="Q44" i="21"/>
  <c r="Z43" i="21"/>
  <c r="Y43" i="21"/>
  <c r="X43" i="21"/>
  <c r="Z42" i="21"/>
  <c r="Y42" i="21"/>
  <c r="X42" i="21"/>
  <c r="Z41" i="21"/>
  <c r="Y41" i="21"/>
  <c r="X41" i="21"/>
  <c r="S41" i="21"/>
  <c r="Y40" i="21"/>
  <c r="Z40" i="21" s="1"/>
  <c r="X40" i="21"/>
  <c r="Q40" i="21"/>
  <c r="Y39" i="21"/>
  <c r="X39" i="21"/>
  <c r="Q39" i="21"/>
  <c r="S39" i="21" s="1"/>
  <c r="Z39" i="21" s="1"/>
  <c r="Z38" i="21"/>
  <c r="Y38" i="21"/>
  <c r="X38" i="21"/>
  <c r="Z37" i="21"/>
  <c r="Y37" i="21"/>
  <c r="X37" i="21"/>
  <c r="S37" i="21"/>
  <c r="Y36" i="21"/>
  <c r="Z36" i="21" s="1"/>
  <c r="X36" i="21"/>
  <c r="Z35" i="21"/>
  <c r="Y35" i="21"/>
  <c r="X35" i="21"/>
  <c r="S35" i="21"/>
  <c r="Y34" i="21"/>
  <c r="Z34" i="21" s="1"/>
  <c r="X34" i="21"/>
  <c r="Y33" i="21"/>
  <c r="Z33" i="21" s="1"/>
  <c r="X33" i="21"/>
  <c r="Y32" i="21"/>
  <c r="Z32" i="21" s="1"/>
  <c r="X32" i="21"/>
  <c r="Y31" i="21"/>
  <c r="Z31" i="21" s="1"/>
  <c r="X31" i="21"/>
  <c r="Z30" i="21"/>
  <c r="Y30" i="21"/>
  <c r="X30" i="21"/>
  <c r="S30" i="21"/>
  <c r="Y29" i="21"/>
  <c r="Z29" i="21" s="1"/>
  <c r="X29" i="21"/>
  <c r="Y28" i="21"/>
  <c r="Z28" i="21" s="1"/>
  <c r="X28" i="21"/>
  <c r="S28" i="21"/>
  <c r="Z27" i="21"/>
  <c r="Y27" i="21"/>
  <c r="X27" i="21"/>
  <c r="Z26" i="21"/>
  <c r="Y26" i="21"/>
  <c r="X26" i="21"/>
  <c r="S26" i="21"/>
  <c r="Y25" i="21"/>
  <c r="Z25" i="21" s="1"/>
  <c r="X25" i="21"/>
  <c r="S25" i="21"/>
  <c r="Z24" i="21"/>
  <c r="Y24" i="21"/>
  <c r="X24" i="21"/>
  <c r="Y23" i="21"/>
  <c r="X23" i="21"/>
  <c r="S23" i="21"/>
  <c r="Z23" i="21" s="1"/>
  <c r="Y22" i="21"/>
  <c r="Z22" i="21" s="1"/>
  <c r="X22" i="21"/>
  <c r="Z21" i="21"/>
  <c r="Y21" i="21"/>
  <c r="X21" i="21"/>
  <c r="Z20" i="21"/>
  <c r="Y20" i="21"/>
  <c r="X20" i="21"/>
  <c r="Z19" i="21"/>
  <c r="Y19" i="21"/>
  <c r="X19" i="21"/>
  <c r="Z18" i="21"/>
  <c r="Y18" i="21"/>
  <c r="X18" i="21"/>
  <c r="Y17" i="21"/>
  <c r="Z17" i="21" s="1"/>
  <c r="X17" i="21"/>
  <c r="Y16" i="21"/>
  <c r="Z16" i="21" s="1"/>
  <c r="X16" i="21"/>
  <c r="Y15" i="21"/>
  <c r="Z15" i="21" s="1"/>
  <c r="X15" i="21"/>
  <c r="Y14" i="21"/>
  <c r="Z14" i="21" s="1"/>
  <c r="X14" i="21"/>
  <c r="Z13" i="21"/>
  <c r="Y13" i="21"/>
  <c r="X13" i="21"/>
  <c r="Z12" i="21"/>
  <c r="Y12" i="21"/>
  <c r="X12" i="21"/>
  <c r="Z11" i="21"/>
  <c r="Y11" i="21"/>
  <c r="X11" i="21"/>
  <c r="S11" i="21"/>
  <c r="Y10" i="21"/>
  <c r="Z10" i="21" s="1"/>
  <c r="X10" i="21"/>
  <c r="S10" i="21"/>
  <c r="Z9" i="21"/>
  <c r="Y9" i="21"/>
  <c r="X9" i="21"/>
  <c r="Z8" i="21"/>
  <c r="Y8" i="21"/>
  <c r="X8" i="21"/>
  <c r="X9" i="20"/>
  <c r="X10" i="20"/>
  <c r="X11" i="20"/>
  <c r="X12" i="20"/>
  <c r="X13" i="20"/>
  <c r="X14" i="20"/>
  <c r="X15" i="20"/>
  <c r="X16" i="20"/>
  <c r="X17" i="20"/>
  <c r="X18" i="20"/>
  <c r="X19" i="20"/>
  <c r="X20" i="20"/>
  <c r="X21" i="20"/>
  <c r="X22" i="20"/>
  <c r="X23" i="20"/>
  <c r="X24" i="20"/>
  <c r="X25" i="20"/>
  <c r="X26" i="20"/>
  <c r="X27" i="20"/>
  <c r="X28" i="20"/>
  <c r="X29" i="20"/>
  <c r="X30" i="20"/>
  <c r="X31" i="20"/>
  <c r="X32" i="20"/>
  <c r="X33" i="20"/>
  <c r="X34" i="20"/>
  <c r="X35" i="20"/>
  <c r="X36" i="20"/>
  <c r="X37" i="20"/>
  <c r="X38" i="20"/>
  <c r="X39" i="20"/>
  <c r="X40" i="20"/>
  <c r="X41" i="20"/>
  <c r="X42" i="20"/>
  <c r="X43" i="20"/>
  <c r="X44" i="20"/>
  <c r="X45" i="20"/>
  <c r="X46" i="20"/>
  <c r="X47" i="20"/>
  <c r="X48" i="20"/>
  <c r="X49" i="20"/>
  <c r="X50" i="20"/>
  <c r="X51" i="20"/>
  <c r="X52" i="20"/>
  <c r="X53" i="20"/>
  <c r="X54" i="20"/>
  <c r="X8" i="20"/>
  <c r="Z8" i="20"/>
  <c r="Z11" i="20"/>
  <c r="Z12" i="20"/>
  <c r="Z13" i="20"/>
  <c r="Z14" i="20"/>
  <c r="Z15" i="20"/>
  <c r="Z16" i="20"/>
  <c r="Z17" i="20"/>
  <c r="Z18" i="20"/>
  <c r="Z19" i="20"/>
  <c r="Z20" i="20"/>
  <c r="Z21" i="20"/>
  <c r="Z22" i="20"/>
  <c r="Z23" i="20"/>
  <c r="Z24" i="20"/>
  <c r="Z25" i="20"/>
  <c r="Z26" i="20"/>
  <c r="Z27" i="20"/>
  <c r="Z28" i="20"/>
  <c r="Z29" i="20"/>
  <c r="Z30" i="20"/>
  <c r="Z31" i="20"/>
  <c r="Z32" i="20"/>
  <c r="Z33" i="20"/>
  <c r="Z34" i="20"/>
  <c r="Z35" i="20"/>
  <c r="Z36" i="20"/>
  <c r="Z37" i="20"/>
  <c r="Z38" i="20"/>
  <c r="Z39" i="20"/>
  <c r="Z40" i="20"/>
  <c r="Z41" i="20"/>
  <c r="Z42" i="20"/>
  <c r="Z43" i="20"/>
  <c r="Z44" i="20"/>
  <c r="Z45" i="20"/>
  <c r="Z46" i="20"/>
  <c r="Z47" i="20"/>
  <c r="Z48" i="20"/>
  <c r="Z49" i="20"/>
  <c r="Z50" i="20"/>
  <c r="Z51" i="20"/>
  <c r="Z52" i="20"/>
  <c r="Z53" i="20"/>
  <c r="Z54" i="20"/>
  <c r="Y54" i="20"/>
  <c r="Y53" i="20"/>
  <c r="S53" i="20"/>
  <c r="Y52" i="20"/>
  <c r="Y51" i="20"/>
  <c r="Y50" i="20"/>
  <c r="S50" i="20"/>
  <c r="Y49" i="20"/>
  <c r="Y48" i="20"/>
  <c r="Y47" i="20"/>
  <c r="Y46" i="20"/>
  <c r="Y45" i="20"/>
  <c r="S45" i="20"/>
  <c r="Y44" i="20"/>
  <c r="Y43" i="20"/>
  <c r="Y42" i="20"/>
  <c r="Y41" i="20"/>
  <c r="S41" i="20"/>
  <c r="Y40" i="20"/>
  <c r="Y39" i="20"/>
  <c r="Y38" i="20"/>
  <c r="Y37" i="20"/>
  <c r="Y36" i="20"/>
  <c r="Y35" i="20"/>
  <c r="Y34" i="20"/>
  <c r="Y33" i="20"/>
  <c r="Y32" i="20"/>
  <c r="Y31" i="20"/>
  <c r="Y30" i="20"/>
  <c r="Y29" i="20"/>
  <c r="Y28" i="20"/>
  <c r="Y27" i="20"/>
  <c r="Y26" i="20"/>
  <c r="Y25" i="20"/>
  <c r="S25" i="20"/>
  <c r="Y24" i="20"/>
  <c r="Y23" i="20"/>
  <c r="Y22" i="20"/>
  <c r="Y21" i="20"/>
  <c r="S21" i="20"/>
  <c r="Y20" i="20"/>
  <c r="S20" i="20"/>
  <c r="Y19" i="20"/>
  <c r="Y18" i="20"/>
  <c r="S18" i="20"/>
  <c r="Y17" i="20"/>
  <c r="S17" i="20"/>
  <c r="Y16" i="20"/>
  <c r="S16" i="20"/>
  <c r="Y15" i="20"/>
  <c r="Y14" i="20"/>
  <c r="Y13" i="20"/>
  <c r="Y12" i="20"/>
  <c r="S12" i="20"/>
  <c r="Y11" i="20"/>
  <c r="Y10" i="20"/>
  <c r="Z10" i="20" s="1"/>
  <c r="S10" i="20"/>
  <c r="Y9" i="20"/>
  <c r="Z9" i="20" s="1"/>
  <c r="S9" i="20"/>
  <c r="Y8" i="20"/>
  <c r="S9" i="19"/>
  <c r="S10" i="19"/>
  <c r="Z10" i="19" s="1"/>
  <c r="Z12" i="19"/>
  <c r="S13" i="19"/>
  <c r="Z14" i="19"/>
  <c r="S15" i="19"/>
  <c r="S16" i="19"/>
  <c r="Z16" i="19" s="1"/>
  <c r="Y9" i="19"/>
  <c r="Y10" i="19"/>
  <c r="Y11" i="19"/>
  <c r="Y12" i="19"/>
  <c r="Y13" i="19"/>
  <c r="Y14" i="19"/>
  <c r="Y15" i="19"/>
  <c r="Z15" i="19" s="1"/>
  <c r="Y16" i="19"/>
  <c r="Y17" i="19"/>
  <c r="Y18" i="19"/>
  <c r="Y19" i="19"/>
  <c r="Z19" i="19" s="1"/>
  <c r="Y20" i="19"/>
  <c r="Y21" i="19"/>
  <c r="Y22" i="19"/>
  <c r="Y23" i="19"/>
  <c r="Z23" i="19" s="1"/>
  <c r="Y24" i="19"/>
  <c r="Y25" i="19"/>
  <c r="Z25" i="19" s="1"/>
  <c r="Y26" i="19"/>
  <c r="Y27" i="19"/>
  <c r="Z9" i="19"/>
  <c r="Z13" i="19"/>
  <c r="Z17" i="19"/>
  <c r="Z18" i="19"/>
  <c r="Z20" i="19"/>
  <c r="Z21" i="19"/>
  <c r="Z22" i="19"/>
  <c r="Z24" i="19"/>
  <c r="Z26" i="19"/>
  <c r="Z27" i="19"/>
  <c r="X25" i="19"/>
  <c r="X26" i="19"/>
  <c r="X27" i="19"/>
  <c r="X11" i="19"/>
  <c r="X12" i="19"/>
  <c r="X13" i="19"/>
  <c r="X14" i="19"/>
  <c r="Z18" i="22" l="1"/>
  <c r="Z35" i="22"/>
  <c r="Z13" i="22"/>
  <c r="Z28" i="22"/>
  <c r="Z16" i="22"/>
  <c r="Z14" i="22"/>
  <c r="Z17" i="22"/>
  <c r="Z26" i="22"/>
  <c r="Z30" i="22"/>
  <c r="Z32" i="22"/>
  <c r="Z25" i="22"/>
  <c r="Z23" i="22"/>
  <c r="Z31" i="22"/>
  <c r="Z15" i="22"/>
  <c r="Z29" i="22"/>
  <c r="Z24" i="22"/>
  <c r="Z8" i="22"/>
  <c r="Z11" i="19"/>
  <c r="S8" i="19"/>
  <c r="S26" i="19"/>
  <c r="R13" i="19"/>
  <c r="Q13" i="19"/>
  <c r="Q16" i="19"/>
  <c r="Q15" i="19"/>
  <c r="Q26" i="19"/>
  <c r="X24" i="19" l="1"/>
  <c r="X23" i="19"/>
  <c r="X22" i="19"/>
  <c r="X21" i="19"/>
  <c r="X20" i="19"/>
  <c r="X19" i="19"/>
  <c r="X18" i="19"/>
  <c r="X17" i="19"/>
  <c r="X16" i="19"/>
  <c r="X15" i="19"/>
  <c r="X10" i="19"/>
  <c r="X9" i="19"/>
  <c r="Y8" i="19"/>
  <c r="Z8" i="19" s="1"/>
  <c r="X8" i="19"/>
  <c r="S11" i="18" l="1"/>
  <c r="S10" i="18"/>
  <c r="S9" i="18"/>
  <c r="S8" i="18"/>
  <c r="Y45" i="18" l="1"/>
  <c r="Z45" i="18" s="1"/>
  <c r="X45" i="18"/>
  <c r="Y44" i="18"/>
  <c r="Z44" i="18" s="1"/>
  <c r="X44" i="18"/>
  <c r="Y43" i="18"/>
  <c r="Z43" i="18" s="1"/>
  <c r="X43" i="18"/>
  <c r="Y42" i="18"/>
  <c r="Z42" i="18" s="1"/>
  <c r="X42" i="18"/>
  <c r="Y41" i="18"/>
  <c r="Z41" i="18" s="1"/>
  <c r="X41" i="18"/>
  <c r="Y40" i="18"/>
  <c r="Z40" i="18" s="1"/>
  <c r="X40" i="18"/>
  <c r="Y39" i="18"/>
  <c r="Z39" i="18" s="1"/>
  <c r="X39" i="18"/>
  <c r="Y38" i="18"/>
  <c r="Z38" i="18" s="1"/>
  <c r="X38" i="18"/>
  <c r="Y37" i="18"/>
  <c r="Z37" i="18" s="1"/>
  <c r="X37" i="18"/>
  <c r="Y36" i="18"/>
  <c r="Z36" i="18" s="1"/>
  <c r="X36" i="18"/>
  <c r="Y35" i="18"/>
  <c r="Z35" i="18" s="1"/>
  <c r="X35" i="18"/>
  <c r="Y34" i="18"/>
  <c r="Z34" i="18" s="1"/>
  <c r="X34" i="18"/>
  <c r="Y33" i="18"/>
  <c r="Z33" i="18" s="1"/>
  <c r="X33" i="18"/>
  <c r="Y32" i="18"/>
  <c r="Z32" i="18" s="1"/>
  <c r="X32" i="18"/>
  <c r="Y31" i="18"/>
  <c r="Z31" i="18" s="1"/>
  <c r="X31" i="18"/>
  <c r="Y30" i="18"/>
  <c r="Z30" i="18" s="1"/>
  <c r="X30" i="18"/>
  <c r="Y29" i="18"/>
  <c r="Z29" i="18" s="1"/>
  <c r="X29" i="18"/>
  <c r="Y28" i="18"/>
  <c r="Z28" i="18" s="1"/>
  <c r="X28" i="18"/>
  <c r="Y27" i="18"/>
  <c r="Z27" i="18" s="1"/>
  <c r="X27" i="18"/>
  <c r="Z26" i="18"/>
  <c r="Y26" i="18"/>
  <c r="X26" i="18"/>
  <c r="Y25" i="18"/>
  <c r="Z25" i="18" s="1"/>
  <c r="X25" i="18"/>
  <c r="Y24" i="18"/>
  <c r="Z24" i="18" s="1"/>
  <c r="X24" i="18"/>
  <c r="Y23" i="18"/>
  <c r="Z23" i="18" s="1"/>
  <c r="X23" i="18"/>
  <c r="Y22" i="18"/>
  <c r="Z22" i="18" s="1"/>
  <c r="X22" i="18"/>
  <c r="Y21" i="18"/>
  <c r="Z21" i="18" s="1"/>
  <c r="X21" i="18"/>
  <c r="Y20" i="18"/>
  <c r="Z20" i="18" s="1"/>
  <c r="X20" i="18"/>
  <c r="Y19" i="18"/>
  <c r="Z19" i="18" s="1"/>
  <c r="X19" i="18"/>
  <c r="Y18" i="18"/>
  <c r="Z18" i="18" s="1"/>
  <c r="X18" i="18"/>
  <c r="Y17" i="18"/>
  <c r="Z17" i="18" s="1"/>
  <c r="X17" i="18"/>
  <c r="Y16" i="18"/>
  <c r="Z16" i="18" s="1"/>
  <c r="X16" i="18"/>
  <c r="Y15" i="18"/>
  <c r="Z15" i="18" s="1"/>
  <c r="X15" i="18"/>
  <c r="Y14" i="18"/>
  <c r="Z14" i="18" s="1"/>
  <c r="X14" i="18"/>
  <c r="Y13" i="18"/>
  <c r="Z13" i="18" s="1"/>
  <c r="X13" i="18"/>
  <c r="Y12" i="18"/>
  <c r="Z12" i="18" s="1"/>
  <c r="X12" i="18"/>
  <c r="Y11" i="18"/>
  <c r="Z11" i="18" s="1"/>
  <c r="X11" i="18"/>
  <c r="Y10" i="18"/>
  <c r="Z10" i="18" s="1"/>
  <c r="X10" i="18"/>
  <c r="Y9" i="18"/>
  <c r="Z9" i="18" s="1"/>
  <c r="X9" i="18"/>
  <c r="Y8" i="18"/>
  <c r="Z8" i="18" s="1"/>
  <c r="X8" i="18"/>
  <c r="S10" i="17" l="1"/>
  <c r="S11" i="17"/>
  <c r="S12" i="17"/>
  <c r="S27" i="17" l="1"/>
  <c r="Z25" i="17"/>
  <c r="Y25" i="17"/>
  <c r="X25" i="17"/>
  <c r="Y26" i="17"/>
  <c r="Z26" i="17" s="1"/>
  <c r="X26" i="17"/>
  <c r="X21" i="17"/>
  <c r="Y21" i="17"/>
  <c r="Z21" i="17" s="1"/>
  <c r="Y20" i="17"/>
  <c r="Z20" i="17" s="1"/>
  <c r="X20" i="17"/>
  <c r="Y24" i="17" l="1"/>
  <c r="Z24" i="17" s="1"/>
  <c r="X24" i="17"/>
  <c r="X9" i="17"/>
  <c r="X10" i="17"/>
  <c r="X11" i="17"/>
  <c r="X12" i="17"/>
  <c r="X13" i="17"/>
  <c r="X14" i="17"/>
  <c r="X15" i="17"/>
  <c r="X16" i="17"/>
  <c r="X17" i="17"/>
  <c r="X18" i="17"/>
  <c r="X19" i="17"/>
  <c r="X22" i="17"/>
  <c r="X23" i="17"/>
  <c r="X27" i="17"/>
  <c r="Y12" i="17"/>
  <c r="Y18" i="17"/>
  <c r="Z18" i="17" s="1"/>
  <c r="Y11" i="17" l="1"/>
  <c r="Z11" i="17" s="1"/>
  <c r="Y10" i="17"/>
  <c r="Z10" i="17" s="1"/>
  <c r="Y27" i="17"/>
  <c r="Z27" i="17" s="1"/>
  <c r="Y23" i="17"/>
  <c r="Z23" i="17" s="1"/>
  <c r="Y22" i="17"/>
  <c r="Z22" i="17" s="1"/>
  <c r="Y19" i="17"/>
  <c r="Z19" i="17" s="1"/>
  <c r="Y17" i="17"/>
  <c r="Z17" i="17" s="1"/>
  <c r="Y16" i="17"/>
  <c r="Z16" i="17" s="1"/>
  <c r="Y15" i="17"/>
  <c r="Z15" i="17" s="1"/>
  <c r="Y14" i="17"/>
  <c r="Z14" i="17" s="1"/>
  <c r="Y13" i="17"/>
  <c r="Z13" i="17" s="1"/>
  <c r="Z12" i="17"/>
  <c r="Y9" i="17"/>
  <c r="Z9" i="17" s="1"/>
  <c r="Y8" i="17"/>
  <c r="Z8" i="17" s="1"/>
  <c r="X8" i="17"/>
  <c r="X14" i="16"/>
  <c r="X13" i="16"/>
  <c r="X12" i="16"/>
  <c r="X11" i="16"/>
  <c r="Y14" i="16"/>
  <c r="Z14" i="16" s="1"/>
  <c r="Y13" i="16"/>
  <c r="Z13" i="16" s="1"/>
  <c r="Y12" i="16"/>
  <c r="Z12" i="16" s="1"/>
  <c r="Y47" i="16"/>
  <c r="Z47" i="16" s="1"/>
  <c r="X47" i="16"/>
  <c r="Y44" i="16"/>
  <c r="Z44" i="16" s="1"/>
  <c r="X44" i="16"/>
  <c r="Y37" i="16"/>
  <c r="Z37" i="16" s="1"/>
  <c r="X37" i="16"/>
  <c r="Y36" i="16"/>
  <c r="Z36" i="16" s="1"/>
  <c r="X36" i="16"/>
  <c r="Y35" i="16"/>
  <c r="Z35" i="16" s="1"/>
  <c r="X35" i="16"/>
  <c r="X9" i="16"/>
  <c r="X10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X30" i="16"/>
  <c r="X31" i="16"/>
  <c r="X32" i="16"/>
  <c r="X33" i="16"/>
  <c r="X34" i="16"/>
  <c r="X38" i="16"/>
  <c r="X39" i="16"/>
  <c r="X40" i="16"/>
  <c r="X41" i="16"/>
  <c r="X42" i="16"/>
  <c r="X43" i="16"/>
  <c r="X45" i="16"/>
  <c r="X46" i="16"/>
  <c r="X48" i="16"/>
  <c r="X49" i="16"/>
  <c r="X8" i="16"/>
  <c r="X8" i="15"/>
  <c r="Y29" i="16"/>
  <c r="Z29" i="16" s="1"/>
  <c r="Y28" i="16"/>
  <c r="Z28" i="16" s="1"/>
  <c r="Y27" i="16"/>
  <c r="Z27" i="16" s="1"/>
  <c r="X9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Y49" i="16"/>
  <c r="Z49" i="16" s="1"/>
  <c r="Y48" i="16"/>
  <c r="Z48" i="16" s="1"/>
  <c r="Y46" i="16"/>
  <c r="Z46" i="16" s="1"/>
  <c r="Y45" i="16"/>
  <c r="Z45" i="16" s="1"/>
  <c r="Y43" i="16"/>
  <c r="Z43" i="16" s="1"/>
  <c r="Y42" i="16"/>
  <c r="Z42" i="16" s="1"/>
  <c r="Y41" i="16"/>
  <c r="Z41" i="16" s="1"/>
  <c r="Y40" i="16"/>
  <c r="Z40" i="16" s="1"/>
  <c r="Y39" i="16"/>
  <c r="Z39" i="16" s="1"/>
  <c r="Y38" i="16"/>
  <c r="Z38" i="16" s="1"/>
  <c r="Y34" i="16"/>
  <c r="Z34" i="16" s="1"/>
  <c r="Y33" i="16"/>
  <c r="Z33" i="16" s="1"/>
  <c r="Y32" i="16"/>
  <c r="Z32" i="16" s="1"/>
  <c r="Y31" i="16"/>
  <c r="Z31" i="16" s="1"/>
  <c r="Y30" i="16"/>
  <c r="Z30" i="16" s="1"/>
  <c r="Y26" i="16"/>
  <c r="Z26" i="16" s="1"/>
  <c r="Y25" i="16"/>
  <c r="Z25" i="16" s="1"/>
  <c r="Y24" i="16"/>
  <c r="Z24" i="16" s="1"/>
  <c r="Y23" i="16"/>
  <c r="Z23" i="16" s="1"/>
  <c r="Y22" i="16"/>
  <c r="Z22" i="16" s="1"/>
  <c r="Y21" i="16"/>
  <c r="Z21" i="16" s="1"/>
  <c r="Y20" i="16"/>
  <c r="Z20" i="16" s="1"/>
  <c r="Y19" i="16"/>
  <c r="Z19" i="16" s="1"/>
  <c r="Y18" i="16"/>
  <c r="Z18" i="16" s="1"/>
  <c r="Y17" i="16"/>
  <c r="Z17" i="16" s="1"/>
  <c r="Y16" i="16"/>
  <c r="Z16" i="16" s="1"/>
  <c r="Y15" i="16"/>
  <c r="Z15" i="16" s="1"/>
  <c r="Y11" i="16"/>
  <c r="Z11" i="16" s="1"/>
  <c r="Y10" i="16"/>
  <c r="Z10" i="16" s="1"/>
  <c r="Y9" i="16"/>
  <c r="Z9" i="16" s="1"/>
  <c r="Y8" i="16"/>
  <c r="Z8" i="16" s="1"/>
  <c r="Y46" i="15"/>
  <c r="Z46" i="15" s="1"/>
  <c r="Y45" i="15"/>
  <c r="Z45" i="15" s="1"/>
  <c r="Y44" i="15"/>
  <c r="Z44" i="15" s="1"/>
  <c r="Y43" i="15"/>
  <c r="Z43" i="15" s="1"/>
  <c r="Y42" i="15"/>
  <c r="Z42" i="15" s="1"/>
  <c r="Y41" i="15"/>
  <c r="Z41" i="15" s="1"/>
  <c r="Y40" i="15"/>
  <c r="Z40" i="15" s="1"/>
  <c r="Y39" i="15"/>
  <c r="Z39" i="15" s="1"/>
  <c r="Y38" i="15"/>
  <c r="Z38" i="15" s="1"/>
  <c r="Y37" i="15"/>
  <c r="Z37" i="15" s="1"/>
  <c r="Y36" i="15"/>
  <c r="Z36" i="15" s="1"/>
  <c r="Y35" i="15"/>
  <c r="Z35" i="15" s="1"/>
  <c r="Y34" i="15"/>
  <c r="Z34" i="15" s="1"/>
  <c r="Y33" i="15"/>
  <c r="Z33" i="15" s="1"/>
  <c r="Y32" i="15"/>
  <c r="Z32" i="15" s="1"/>
  <c r="Y31" i="15"/>
  <c r="Z31" i="15" s="1"/>
  <c r="Y30" i="15"/>
  <c r="Z30" i="15" s="1"/>
  <c r="Y29" i="15"/>
  <c r="Z29" i="15" s="1"/>
  <c r="Y28" i="15"/>
  <c r="Z28" i="15" s="1"/>
  <c r="Y27" i="15"/>
  <c r="Z27" i="15" s="1"/>
  <c r="Y26" i="15"/>
  <c r="Z26" i="15" s="1"/>
  <c r="Y25" i="15"/>
  <c r="Z25" i="15" s="1"/>
  <c r="Y24" i="15"/>
  <c r="Z24" i="15" s="1"/>
  <c r="Y23" i="15"/>
  <c r="Z23" i="15" s="1"/>
  <c r="Y22" i="15"/>
  <c r="Z22" i="15" s="1"/>
  <c r="Y21" i="15"/>
  <c r="Z21" i="15" s="1"/>
  <c r="Y20" i="15"/>
  <c r="Z20" i="15" s="1"/>
  <c r="Y19" i="15"/>
  <c r="Z19" i="15" s="1"/>
  <c r="Y18" i="15"/>
  <c r="Z18" i="15" s="1"/>
  <c r="Y17" i="15"/>
  <c r="Z17" i="15" s="1"/>
  <c r="Y16" i="15"/>
  <c r="Z16" i="15" s="1"/>
  <c r="Y15" i="15"/>
  <c r="Z15" i="15" s="1"/>
  <c r="Y14" i="15"/>
  <c r="Z14" i="15" s="1"/>
  <c r="Y13" i="15"/>
  <c r="Z13" i="15" s="1"/>
  <c r="Y12" i="15"/>
  <c r="Z12" i="15" s="1"/>
  <c r="Y11" i="15"/>
  <c r="Z11" i="15" s="1"/>
  <c r="Y10" i="15"/>
  <c r="Z10" i="15" s="1"/>
  <c r="Y9" i="15"/>
  <c r="Z9" i="15" s="1"/>
  <c r="Y8" i="15"/>
  <c r="Z8" i="15" s="1"/>
  <c r="Y29" i="12"/>
  <c r="Z29" i="12" s="1"/>
  <c r="X29" i="12"/>
  <c r="Y28" i="12"/>
  <c r="Z28" i="12" s="1"/>
  <c r="X28" i="12"/>
  <c r="Z27" i="12"/>
  <c r="Y26" i="12"/>
  <c r="Z26" i="12" s="1"/>
  <c r="X26" i="12"/>
  <c r="Z25" i="12"/>
  <c r="Y25" i="12"/>
  <c r="X25" i="12"/>
  <c r="Z24" i="12"/>
  <c r="Y24" i="12"/>
  <c r="X24" i="12"/>
  <c r="Y23" i="12"/>
  <c r="Z23" i="12" s="1"/>
  <c r="S23" i="12"/>
  <c r="Y22" i="12"/>
  <c r="S22" i="12"/>
  <c r="Z22" i="12" s="1"/>
  <c r="Y21" i="12"/>
  <c r="Z21" i="12" s="1"/>
  <c r="S21" i="12"/>
  <c r="Y20" i="12"/>
  <c r="Z20" i="12" s="1"/>
  <c r="X20" i="12"/>
  <c r="Y19" i="12"/>
  <c r="Z19" i="12" s="1"/>
  <c r="X19" i="12"/>
  <c r="S19" i="12"/>
  <c r="Y18" i="12"/>
  <c r="X18" i="12"/>
  <c r="S18" i="12"/>
  <c r="Y17" i="12"/>
  <c r="X17" i="12"/>
  <c r="S17" i="12"/>
  <c r="Y16" i="12"/>
  <c r="X16" i="12"/>
  <c r="S16" i="12"/>
  <c r="Y15" i="12"/>
  <c r="X15" i="12"/>
  <c r="S15" i="12"/>
  <c r="Z15" i="12" s="1"/>
  <c r="Y14" i="12"/>
  <c r="X14" i="12"/>
  <c r="S14" i="12"/>
  <c r="Y13" i="12"/>
  <c r="Z13" i="12" s="1"/>
  <c r="X13" i="12"/>
  <c r="Y12" i="12"/>
  <c r="Z12" i="12" s="1"/>
  <c r="X12" i="12"/>
  <c r="Y11" i="12"/>
  <c r="Z11" i="12" s="1"/>
  <c r="X11" i="12"/>
  <c r="Y10" i="12"/>
  <c r="Z10" i="12" s="1"/>
  <c r="X10" i="12"/>
  <c r="Y9" i="12"/>
  <c r="Z9" i="12" s="1"/>
  <c r="X9" i="12"/>
  <c r="Y8" i="12"/>
  <c r="Z8" i="12" s="1"/>
  <c r="X8" i="12"/>
  <c r="Z18" i="12" l="1"/>
  <c r="Z16" i="12"/>
  <c r="Z14" i="12"/>
  <c r="Z17" i="12"/>
  <c r="S12" i="2"/>
  <c r="S11" i="2"/>
  <c r="S10" i="2"/>
  <c r="S8" i="2"/>
  <c r="Y8" i="2" l="1"/>
  <c r="X10" i="2"/>
  <c r="Y10" i="2"/>
  <c r="Z10" i="2" s="1"/>
  <c r="Y18" i="2"/>
  <c r="Z18" i="2"/>
  <c r="X18" i="2"/>
  <c r="Y26" i="2"/>
  <c r="Z26" i="2" s="1"/>
  <c r="X26" i="2"/>
  <c r="Y24" i="2"/>
  <c r="Z24" i="2" s="1"/>
  <c r="X24" i="2"/>
  <c r="Y17" i="2"/>
  <c r="Z17" i="2" s="1"/>
  <c r="X17" i="2"/>
  <c r="Y16" i="2"/>
  <c r="Z16" i="2" s="1"/>
  <c r="X15" i="2"/>
  <c r="Y15" i="2"/>
  <c r="Z15" i="2" s="1"/>
  <c r="X16" i="2"/>
  <c r="X14" i="2"/>
  <c r="Y14" i="2"/>
  <c r="Z14" i="2" s="1"/>
  <c r="X12" i="2"/>
  <c r="Y12" i="2"/>
  <c r="Z12" i="2" s="1"/>
  <c r="Y11" i="2"/>
  <c r="Z11" i="2" s="1"/>
  <c r="Y13" i="2"/>
  <c r="Z13" i="2" s="1"/>
  <c r="Y19" i="2"/>
  <c r="Z19" i="2" s="1"/>
  <c r="Y20" i="2"/>
  <c r="Z20" i="2" s="1"/>
  <c r="Y21" i="2"/>
  <c r="Z21" i="2" s="1"/>
  <c r="Y22" i="2"/>
  <c r="Z22" i="2" s="1"/>
  <c r="Y23" i="2"/>
  <c r="Z23" i="2" s="1"/>
  <c r="Y25" i="2"/>
  <c r="Z25" i="2" s="1"/>
  <c r="X9" i="2"/>
  <c r="X11" i="2"/>
  <c r="X13" i="2"/>
  <c r="X19" i="2"/>
  <c r="X20" i="2"/>
  <c r="X21" i="2"/>
  <c r="X22" i="2"/>
  <c r="X23" i="2"/>
  <c r="X25" i="2"/>
  <c r="Y9" i="2"/>
  <c r="Z9" i="2" s="1"/>
  <c r="X8" i="2"/>
  <c r="Z8" i="2" l="1"/>
  <c r="X15" i="4" l="1"/>
  <c r="R15" i="4"/>
  <c r="Y15" i="4" s="1"/>
  <c r="X14" i="4"/>
  <c r="R14" i="4"/>
  <c r="X13" i="4"/>
  <c r="R13" i="4"/>
  <c r="X12" i="4"/>
  <c r="Y12" i="4" s="1"/>
  <c r="R12" i="4"/>
  <c r="X11" i="4"/>
  <c r="R11" i="4"/>
  <c r="Y11" i="4" s="1"/>
  <c r="X10" i="4"/>
  <c r="R10" i="4"/>
  <c r="Y10" i="4" s="1"/>
  <c r="X9" i="4"/>
  <c r="R9" i="4"/>
  <c r="Y9" i="4" s="1"/>
  <c r="X8" i="4"/>
  <c r="R8" i="4"/>
  <c r="Y8" i="4" s="1"/>
  <c r="X15" i="1"/>
  <c r="R15" i="1"/>
  <c r="Y15" i="1" s="1"/>
  <c r="X14" i="1"/>
  <c r="R14" i="1"/>
  <c r="X13" i="1"/>
  <c r="R13" i="1"/>
  <c r="X12" i="1"/>
  <c r="R12" i="1"/>
  <c r="X11" i="1"/>
  <c r="R11" i="1"/>
  <c r="X10" i="1"/>
  <c r="R10" i="1"/>
  <c r="X9" i="1"/>
  <c r="R9" i="1"/>
  <c r="X8" i="1"/>
  <c r="R8" i="1"/>
  <c r="Y8" i="1" s="1"/>
  <c r="Y10" i="1" l="1"/>
  <c r="Y14" i="1"/>
  <c r="Y13" i="4"/>
  <c r="Y11" i="1"/>
  <c r="Y12" i="1"/>
  <c r="Y9" i="1"/>
  <c r="Y13" i="1"/>
  <c r="Y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5" authorId="0" shapeId="0" xr:uid="{00000000-0006-0000-0000-000001000000}">
      <text>
        <r>
          <rPr>
            <sz val="11"/>
            <color rgb="FF000000"/>
            <rFont val="Arial"/>
            <family val="2"/>
            <scheme val="minor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2000000}">
      <text>
        <r>
          <rPr>
            <sz val="11"/>
            <color rgb="FF000000"/>
            <rFont val="Arial"/>
            <family val="2"/>
            <scheme val="minor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  <family val="2"/>
            <scheme val="minor"/>
          </rPr>
          <t>======
ID#AAAAVtaahnY
    (2022-03-15 12:23:43)
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Arial"/>
            <family val="2"/>
            <scheme val="minor"/>
          </rPr>
          <t>======
ID#AAAAVtaahn4
    (2022-03-15 12:23:43)
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Arial"/>
            <family val="2"/>
            <scheme val="minor"/>
          </rPr>
          <t>======
ID#AAAAVtaahn8
    (2022-03-15 12:23:43)
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Arial"/>
            <family val="2"/>
            <scheme val="minor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7000000}">
      <text>
        <r>
          <rPr>
            <sz val="11"/>
            <color rgb="FF000000"/>
            <rFont val="Arial"/>
            <family val="2"/>
            <scheme val="minor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Arial"/>
            <family val="2"/>
            <scheme val="minor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Arial"/>
            <family val="2"/>
            <scheme val="minor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Arial"/>
            <family val="2"/>
            <scheme val="minor"/>
          </rPr>
          <t>======
ID#AAAAVtaahnk
    (2022-03-15 12:23:43)
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Arial"/>
            <family val="2"/>
            <scheme val="minor"/>
          </rPr>
          <t>======
ID#AAAAVtaahno
    (2022-03-15 12:23:43)
DATA DE RETORNO DA VIAGEM. 
FORMATO: DD/MM/AAAA.</t>
        </r>
      </text>
    </comment>
    <comment ref="P6" authorId="0" shapeId="0" xr:uid="{00000000-0006-0000-0000-00000C000000}">
      <text>
        <r>
          <rPr>
            <sz val="11"/>
            <color rgb="FF000000"/>
            <rFont val="Arial"/>
            <family val="2"/>
            <scheme val="minor"/>
          </rPr>
          <t>======
ID#AAAAVtaahnI
    (2022-03-15 12:23:43)
VALOR DA PASSAGEM DE IDA, EM REAIS (R$).</t>
        </r>
      </text>
    </comment>
    <comment ref="Q6" authorId="0" shapeId="0" xr:uid="{00000000-0006-0000-0000-00000D000000}">
      <text>
        <r>
          <rPr>
            <sz val="11"/>
            <color rgb="FF000000"/>
            <rFont val="Arial"/>
            <family val="2"/>
            <scheme val="minor"/>
          </rPr>
          <t>======
ID#AAAAVtaahnM
    (2022-03-15 12:23:43)
VALOR DA PASSAGEM DE VOLTA, EM REAIS (R$).</t>
        </r>
      </text>
    </comment>
    <comment ref="R6" authorId="0" shapeId="0" xr:uid="{00000000-0006-0000-0000-00000E000000}">
      <text>
        <r>
          <rPr>
            <sz val="11"/>
            <color rgb="FF000000"/>
            <rFont val="Arial"/>
            <family val="2"/>
            <scheme val="minor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0F000000}">
      <text>
        <r>
          <rPr>
            <sz val="11"/>
            <color rgb="FF000000"/>
            <rFont val="Arial"/>
            <family val="2"/>
            <scheme val="minor"/>
          </rPr>
          <t>======
ID#AAAAVtaahnw
    (2022-03-15 12:23:43)
QUANTIDADE TOTAL DE DIÁRIAS (INTEGRAIS + PARCIAIS).</t>
        </r>
      </text>
    </comment>
    <comment ref="X6" authorId="0" shapeId="0" xr:uid="{00000000-0006-0000-0000-000010000000}">
      <text>
        <r>
          <rPr>
            <sz val="11"/>
            <color rgb="FF000000"/>
            <rFont val="Arial"/>
            <family val="2"/>
            <scheme val="minor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11000000}">
      <text>
        <r>
          <rPr>
            <sz val="11"/>
            <color rgb="FF000000"/>
            <rFont val="Arial"/>
            <family val="2"/>
            <scheme val="minor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Arial"/>
            <family val="2"/>
            <scheme val="minor"/>
          </rPr>
          <t>======
ID#AAAAVtaahnQ
    (2022-03-15 12:23:43)
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Arial"/>
            <family val="2"/>
            <scheme val="minor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Arial"/>
            <family val="2"/>
            <scheme val="minor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5000000}">
      <text>
        <r>
          <rPr>
            <sz val="11"/>
            <color rgb="FF000000"/>
            <rFont val="Arial"/>
            <family val="2"/>
            <scheme val="minor"/>
          </rPr>
          <t>======
ID#AAAAVtaahng
    (2022-03-15 12:23:43)
QUANTIDADE DE DIÁRIAS INTEGRAIS.</t>
        </r>
      </text>
    </comment>
    <comment ref="T7" authorId="0" shapeId="0" xr:uid="{00000000-0006-0000-0000-000016000000}">
      <text>
        <r>
          <rPr>
            <sz val="11"/>
            <color rgb="FF000000"/>
            <rFont val="Arial"/>
            <family val="2"/>
            <scheme val="minor"/>
          </rPr>
          <t>======
ID#AAAAVtaahn0
    (2022-03-15 12:23:43)
VALOR UNITÁRIO DA DIÁRIA INTEGRAL, EM REAIS (R$).</t>
        </r>
      </text>
    </comment>
    <comment ref="U7" authorId="0" shapeId="0" xr:uid="{00000000-0006-0000-0000-000017000000}">
      <text>
        <r>
          <rPr>
            <sz val="11"/>
            <color rgb="FF000000"/>
            <rFont val="Arial"/>
            <family val="2"/>
            <scheme val="minor"/>
          </rPr>
          <t>======
ID#AAAAVtaahnE
    (2022-03-15 12:23:43)
QUANTIDADE DE DIÁRIAS PARCIAIS.</t>
        </r>
      </text>
    </comment>
    <comment ref="V7" authorId="0" shapeId="0" xr:uid="{00000000-0006-0000-0000-000018000000}">
      <text>
        <r>
          <rPr>
            <sz val="11"/>
            <color rgb="FF000000"/>
            <rFont val="Arial"/>
            <family val="2"/>
            <scheme val="minor"/>
          </rPr>
          <t>======
ID#AAAAVtaahm8
    (2022-03-15 12:23:43)
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<sst xmlns="http://schemas.openxmlformats.org/spreadsheetml/2006/main" count="5861" uniqueCount="633">
  <si>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</si>
  <si>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</si>
  <si>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</si>
  <si>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</si>
  <si>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</si>
  <si>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</si>
  <si>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</si>
  <si>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</si>
  <si>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</si>
  <si>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</si>
  <si>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</si>
  <si>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</si>
  <si>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</si>
  <si>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</si>
  <si>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</si>
  <si>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</si>
  <si>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</si>
  <si>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</si>
  <si>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</si>
  <si>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</si>
  <si>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</si>
  <si>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</si>
  <si>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</si>
  <si>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</si>
  <si>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</si>
  <si>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</si>
  <si>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</si>
  <si>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</si>
  <si>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</si>
  <si>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</si>
  <si>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</si>
  <si>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</si>
  <si>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</si>
  <si>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</si>
  <si>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</si>
  <si>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</si>
  <si>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</si>
  <si>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</si>
  <si>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</si>
  <si>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</si>
  <si>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</si>
  <si>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</si>
  <si>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</si>
  <si>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</si>
  <si>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</si>
  <si>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</si>
  <si>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</si>
  <si>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</si>
  <si>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</si>
  <si>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</si>
  <si>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</si>
  <si>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</si>
  <si>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</si>
  <si>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</si>
  <si>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</si>
  <si>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</si>
  <si>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</si>
  <si>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</si>
  <si>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</si>
  <si>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</si>
  <si>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</si>
  <si>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</si>
  <si>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</si>
  <si>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</si>
  <si>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</si>
  <si>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</si>
  <si>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</si>
  <si>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</si>
  <si>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</si>
  <si>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</si>
  <si>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</si>
  <si>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</si>
  <si>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</si>
  <si>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</si>
  <si>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</si>
  <si>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</si>
  <si>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</si>
  <si>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</si>
  <si>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</si>
  <si>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</si>
  <si>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</si>
  <si>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</si>
  <si>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</si>
  <si>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</si>
  <si>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</si>
  <si>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</si>
  <si>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</si>
  <si>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</si>
  <si>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</si>
  <si>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</si>
  <si>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</si>
  <si>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</si>
  <si>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</si>
  <si>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</si>
  <si>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</si>
  <si>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</si>
  <si>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</si>
  <si>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</si>
  <si>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</si>
  <si>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</si>
  <si>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</si>
  <si>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</si>
  <si>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</si>
  <si>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</si>
  <si>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</si>
  <si>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</si>
  <si>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</si>
  <si>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</si>
  <si>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</si>
  <si>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</si>
  <si>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</si>
  <si>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</si>
  <si>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</si>
  <si>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</si>
  <si>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</si>
  <si>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</si>
  <si>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</si>
  <si>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</si>
  <si>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</si>
  <si>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</si>
  <si>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</si>
  <si>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</si>
  <si>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</si>
  <si>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</si>
  <si>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</si>
  <si>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</si>
  <si>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</si>
  <si>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</si>
  <si>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</si>
  <si>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</si>
  <si>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</si>
  <si>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</si>
  <si>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</si>
  <si>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</si>
  <si>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</si>
  <si>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</si>
  <si>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</si>
  <si>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</si>
  <si>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</si>
  <si>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</si>
  <si>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LEI Nº 17.687, DE 4 DE MARÇO DE 2022.</t>
  </si>
  <si>
    <t>Passagem aérea</t>
  </si>
  <si>
    <t>ANEXO VII - MAPA DE DIÁRIAS E PASSAGENS (ITEM 10.2 DO ANEXO I, DA PORTARIA SCGE No 27/2022)</t>
  </si>
  <si>
    <t>PE</t>
  </si>
  <si>
    <t>RECIFE</t>
  </si>
  <si>
    <t>MADRI/ESPANHA</t>
  </si>
  <si>
    <t>DIOGO CAMPELO DO MONTE BELTRÃO</t>
  </si>
  <si>
    <t>FERNANDO BARBOSA DA SILVA FILHO</t>
  </si>
  <si>
    <t>MOTORISTA</t>
  </si>
  <si>
    <t>AÇÃO DE CARNAVAL</t>
  </si>
  <si>
    <t>TRANSPORTE DO SERVIDOR</t>
  </si>
  <si>
    <t>SERVIÇO</t>
  </si>
  <si>
    <t>OLINDA</t>
  </si>
  <si>
    <t>ANNE MARGARETH SOUTO DE CARVALHO</t>
  </si>
  <si>
    <t>GERENTE DE AÇÕES PROMOCIONAIS</t>
  </si>
  <si>
    <t>EDUARDO JOSE CARNEIRO DA CUNHA LOYO</t>
  </si>
  <si>
    <t>8695-9</t>
  </si>
  <si>
    <t>EMPRESA DE TURISMO DE PERNAMBUCO</t>
  </si>
  <si>
    <t>PORTO DE GALINHAS</t>
  </si>
  <si>
    <t>DANIELLY DE AGUIAR BATISTA</t>
  </si>
  <si>
    <t>EXECUTIVO SÊNIOR</t>
  </si>
  <si>
    <t>SÃO JOSÉ DA COROA GRANDE</t>
  </si>
  <si>
    <t>AL</t>
  </si>
  <si>
    <t>CE</t>
  </si>
  <si>
    <t>FORTALEZA</t>
  </si>
  <si>
    <t>GERENTE DE MARKETING</t>
  </si>
  <si>
    <t>CAMILA FERREIRA GARCIA VALERA</t>
  </si>
  <si>
    <t>ASSESSORA ADMINISTRATIVA</t>
  </si>
  <si>
    <t>PARTICIPAÇÃO NO EVENTO FITUR 2024</t>
  </si>
  <si>
    <t>EVELIN AUGUSTA DA SILVA</t>
  </si>
  <si>
    <t>PB</t>
  </si>
  <si>
    <t>JOÃO PESSOA</t>
  </si>
  <si>
    <t>86.406-4</t>
  </si>
  <si>
    <t>ASSESSOR DE PROJETOS ESTRATÉGICOS</t>
  </si>
  <si>
    <t>DIOGO GONCALVES DE MELO</t>
  </si>
  <si>
    <t>8696-7</t>
  </si>
  <si>
    <t>VICE PRESIDENTE</t>
  </si>
  <si>
    <t xml:space="preserve"> PRESIDENTE</t>
  </si>
  <si>
    <t>BREJO DA NADRE DE DEUS</t>
  </si>
  <si>
    <t>RN</t>
  </si>
  <si>
    <t>NATAL</t>
  </si>
  <si>
    <t>JORGE HENRIQUE BRITO DE PINHO</t>
  </si>
  <si>
    <t>AGENTE DE NEGOCIOS</t>
  </si>
  <si>
    <t xml:space="preserve">CAPTAÇÃO AUDIOVISUAL </t>
  </si>
  <si>
    <t xml:space="preserve">CAPTAÇÃO DE IMAGENS </t>
  </si>
  <si>
    <t>AMARAGI, ÁGUA PRETA, ESCADA, PRIMAVERA E SÃO BENEDITO DO SUL.</t>
  </si>
  <si>
    <t xml:space="preserve">MACEIO </t>
  </si>
  <si>
    <t>MACEIO</t>
  </si>
  <si>
    <t>GIANDSON VIRGINIO DA SILVA</t>
  </si>
  <si>
    <t>TAP</t>
  </si>
  <si>
    <t>BASIC</t>
  </si>
  <si>
    <t>TAM</t>
  </si>
  <si>
    <t>LIGHT</t>
  </si>
  <si>
    <t>NÃO FOI SOLICITADO PASSAGEM AÉREA DE VOLTA.</t>
  </si>
  <si>
    <t>MAIRA SOARES SILVA</t>
  </si>
  <si>
    <t>86513-3</t>
  </si>
  <si>
    <t>ATENDENTE BILINGUE</t>
  </si>
  <si>
    <t>CENTRO DE ATENDIMENTO AO TURISTA</t>
  </si>
  <si>
    <t xml:space="preserve">NAZARÉ DA MATA </t>
  </si>
  <si>
    <t>RUBEM BERNARDINO DA SILVA FILHO</t>
  </si>
  <si>
    <t>86520-6</t>
  </si>
  <si>
    <t>PESQUEIRA</t>
  </si>
  <si>
    <t xml:space="preserve">RONALDO ALVES DA SILVA </t>
  </si>
  <si>
    <t>SUPERVISOR TÉCNICO</t>
  </si>
  <si>
    <t>PLANEJAMENTO ESTRATÉGICO</t>
  </si>
  <si>
    <t>REUNIÃO</t>
  </si>
  <si>
    <t>BREJO DA MADRE DE DEUS</t>
  </si>
  <si>
    <t>ROSINALDO BERNARDINO DA SILVA</t>
  </si>
  <si>
    <t>86515-0</t>
  </si>
  <si>
    <t>GOIANA</t>
  </si>
  <si>
    <t>ANDREZZA DE BRITO SILVA</t>
  </si>
  <si>
    <t>86518-4</t>
  </si>
  <si>
    <t>VITÓRIA DE SANTO ANTÃO</t>
  </si>
  <si>
    <t>VILSON PEREIRA DE ARAUJO</t>
  </si>
  <si>
    <t>TRANSPORTE DO ATENDENTE</t>
  </si>
  <si>
    <t>DIOGO CAMPELO DO MONTE BELTRAO</t>
  </si>
  <si>
    <t>86406-4</t>
  </si>
  <si>
    <t>ROADSHOW DA SOLFÉRIAS E BTL</t>
  </si>
  <si>
    <t>PORTUGAL</t>
  </si>
  <si>
    <t xml:space="preserve"> 8695-9</t>
  </si>
  <si>
    <t>PRESIDENTE</t>
  </si>
  <si>
    <t>BTL 2024</t>
  </si>
  <si>
    <t>ANA BEATRIZ ARAUJO REYNALDO ALVES</t>
  </si>
  <si>
    <t>GERENTE DE COMUNICAÇÃO</t>
  </si>
  <si>
    <t>BTL e ITB 2024</t>
  </si>
  <si>
    <t xml:space="preserve"> EVELIN AUGUSTA DA SILVA</t>
  </si>
  <si>
    <t>EXECUTIVA SÊNIOR</t>
  </si>
  <si>
    <t>ROADSHOW VISIT BRASIL 2024</t>
  </si>
  <si>
    <t>RS</t>
  </si>
  <si>
    <t>GRAMADO</t>
  </si>
  <si>
    <t xml:space="preserve">GERENTE DE MARKETING </t>
  </si>
  <si>
    <t>CONVENÇÃO DE VENDAS CVC</t>
  </si>
  <si>
    <t>ITB BERLIM 2024</t>
  </si>
  <si>
    <t>SP</t>
  </si>
  <si>
    <t>SÃO PAULO</t>
  </si>
  <si>
    <t>MONTEVIDEO</t>
  </si>
  <si>
    <t>LATAM</t>
  </si>
  <si>
    <t>ECONOMICA</t>
  </si>
  <si>
    <t>AEROLINEAS</t>
  </si>
  <si>
    <t>BUENOS ARIES/ AR</t>
  </si>
  <si>
    <t>SANTIAGO/ CL</t>
  </si>
  <si>
    <t xml:space="preserve"> SANTIAGO/CL</t>
  </si>
  <si>
    <t>LIMA/ PE</t>
  </si>
  <si>
    <t>LIMA/PE</t>
  </si>
  <si>
    <t>BOGOTÁ/ CO</t>
  </si>
  <si>
    <t>LISBOA / PORTUGAL</t>
  </si>
  <si>
    <t>LISBOA/PORTUGAL</t>
  </si>
  <si>
    <t>BERLIM/ ALEMANHA</t>
  </si>
  <si>
    <t>PLUS</t>
  </si>
  <si>
    <t>CLASSIC</t>
  </si>
  <si>
    <t>LISBOA/ PORTUGUAL</t>
  </si>
  <si>
    <t>FORUM PANROTAS 2024</t>
  </si>
  <si>
    <t>GOL</t>
  </si>
  <si>
    <t xml:space="preserve"> 86137-5</t>
  </si>
  <si>
    <t>CAPTÇÃO AUDIOVISUAL</t>
  </si>
  <si>
    <t>PETROLINA 
PETROLINA/LAGO A GRANDE 
LAGOA GRANDE</t>
  </si>
  <si>
    <t>86305-0</t>
  </si>
  <si>
    <t>PETROLINA 
PETROLINA/LAGOA GRANDE 
LAGOA GRANDE</t>
  </si>
  <si>
    <t>ELOIZA MARIA DE PAULA</t>
  </si>
  <si>
    <t>GRUPO MELHOR IDADE</t>
  </si>
  <si>
    <t xml:space="preserve">RN </t>
  </si>
  <si>
    <t>SÃO MIGUEL DO GOSTOSO</t>
  </si>
  <si>
    <t>LUCIANA FERREIRA E SILVA</t>
  </si>
  <si>
    <t>GERENTE DE PROJETOS ESPECIAIS</t>
  </si>
  <si>
    <t>SALGUEIRO</t>
  </si>
  <si>
    <t xml:space="preserve"> 11/03/2024</t>
  </si>
  <si>
    <t xml:space="preserve"> ABERTURA CURSO SENAC</t>
  </si>
  <si>
    <t>TRANSPORTE DA SERVIDORA</t>
  </si>
  <si>
    <t xml:space="preserve"> 11/03/2025</t>
  </si>
  <si>
    <t>COORDENADORA TÉCNICA</t>
  </si>
  <si>
    <t>AGO e ABCMI</t>
  </si>
  <si>
    <t>MACEIÓ</t>
  </si>
  <si>
    <t>TRANSPORTE DA SERVIDOR</t>
  </si>
  <si>
    <t>TEREZA CRISTINA FERRAZ ALVARES</t>
  </si>
  <si>
    <t>SUPERVISORA TÉCNICA ADMINISTRATIVA</t>
  </si>
  <si>
    <t>TREINAMENTO SI e SISMAPA</t>
  </si>
  <si>
    <t xml:space="preserve">AFRÂNIO </t>
  </si>
  <si>
    <t>AFRÂNIO</t>
  </si>
  <si>
    <t>TRINDADE</t>
  </si>
  <si>
    <t>MARIA ALINNE LIMA GUIMARÃES DOS SANTOS</t>
  </si>
  <si>
    <t>ASSISTENTE TÉCNICO</t>
  </si>
  <si>
    <t>ABERTURA CURSO SENAC</t>
  </si>
  <si>
    <t>TRANSPORTE DE SERVIDOR</t>
  </si>
  <si>
    <t>FAM BUSSINES</t>
  </si>
  <si>
    <t>BEZERROS</t>
  </si>
  <si>
    <t>MASTEROP</t>
  </si>
  <si>
    <t xml:space="preserve">DANIELLY DE AGUIAR BATISTA </t>
  </si>
  <si>
    <t>ROADSHOW e UGART</t>
  </si>
  <si>
    <t>CAXIAS DO SUL</t>
  </si>
  <si>
    <t>CAXIAS DE SUL</t>
  </si>
  <si>
    <t>AZUL TÁ ON</t>
  </si>
  <si>
    <t>WMT MASTEROTOP 2024</t>
  </si>
  <si>
    <t>SÃO JOÃO DO NORDESTE É AZUL</t>
  </si>
  <si>
    <t>CAMPINAS</t>
  </si>
  <si>
    <t>MG</t>
  </si>
  <si>
    <t>BELO HORIZONTE</t>
  </si>
  <si>
    <t>GO</t>
  </si>
  <si>
    <t>QUALIFICA TUR</t>
  </si>
  <si>
    <t>IGARASSU</t>
  </si>
  <si>
    <t>PARTIU BRASIL INFINITAS 2024</t>
  </si>
  <si>
    <t>SANTIAGO</t>
  </si>
  <si>
    <t>BUENOS AIRES</t>
  </si>
  <si>
    <t>CÓRDOBA</t>
  </si>
  <si>
    <t>TRANSPRTE DE SERVIDOR</t>
  </si>
  <si>
    <t>BUÍQUE</t>
  </si>
  <si>
    <t>AZUL SÃO JOÃO</t>
  </si>
  <si>
    <t>PRESIDENTE PRUDENTE</t>
  </si>
  <si>
    <t>MARIA ALINNE LIMA GUIMARAES DOS SANTOS</t>
  </si>
  <si>
    <t>JÂNIO VAZ DE MEDEIROS</t>
  </si>
  <si>
    <t>INVENTÁRIO TURÍSTICO e SISMAPA</t>
  </si>
  <si>
    <t>CURSO</t>
  </si>
  <si>
    <t>GILVANDRO DA CUNHA MARINHO JUNIOR</t>
  </si>
  <si>
    <t>GERENTE DO GPT</t>
  </si>
  <si>
    <t>TREINAMENTO BUÍQUE</t>
  </si>
  <si>
    <t>ALFRÂNIO</t>
  </si>
  <si>
    <t>FÓRUM PANROTAS 2024</t>
  </si>
  <si>
    <t>AEROLÍNEAS</t>
  </si>
  <si>
    <t>STANDART</t>
  </si>
  <si>
    <t>CORTESIA DE PASSAGENS AÉREAS</t>
  </si>
  <si>
    <t>-</t>
  </si>
  <si>
    <t xml:space="preserve">CORTESIA DE PASSAGEM AÉREA DE IDA </t>
  </si>
  <si>
    <t xml:space="preserve">ATUALIZADO EM 08/04/2024 </t>
  </si>
  <si>
    <t>GOIANIA</t>
  </si>
  <si>
    <t xml:space="preserve">CORTESIA DE PASSAGEM AÉREA </t>
  </si>
  <si>
    <t xml:space="preserve">PORTO ALEGRE </t>
  </si>
  <si>
    <t>CABO DE SANTO AGOSTINHO</t>
  </si>
  <si>
    <t>DIRETOR DE COMUNICAÇÃO</t>
  </si>
  <si>
    <t>SUPERVISORA TÉCNICA E ADMINISTRATIVA</t>
  </si>
  <si>
    <t> CAMILA FERREIRA GARCIA VALERA</t>
  </si>
  <si>
    <r>
      <t>8ª </t>
    </r>
    <r>
      <rPr>
        <sz val="12"/>
        <color rgb="FF000000"/>
        <rFont val="Calibri"/>
        <family val="2"/>
      </rPr>
      <t>RODADA DE NEGÓCIOS FOCO OPERADORA </t>
    </r>
  </si>
  <si>
    <t>WTM LATIN AMERICA 2024</t>
  </si>
  <si>
    <t>TREINAMENTO PARA USO DOS SISTEMAS DOS INVENTÁRIOS TURÍSTICOS E O SISMAPA</t>
  </si>
  <si>
    <t>EVENTO: MTM 2024 </t>
  </si>
  <si>
    <t>EDUARDO JOSÉ CARNEIRO DA CUNHA LOYO</t>
  </si>
  <si>
    <t>DIRETOR PRESIDENTE</t>
  </si>
  <si>
    <t>REUNIÕES NO MINISTÉRIO DO TURISMO E NO INSTITUTO BRASILEIRO DE TURISMO (EMBRATUR)</t>
  </si>
  <si>
    <t>DF</t>
  </si>
  <si>
    <t>BRASÍLIA</t>
  </si>
  <si>
    <t>TRATATIVAS COM MINISTÉRIO DO TURISMO SOBRE PROJETOS PARA PERNAMBUCO</t>
  </si>
  <si>
    <t>COORDENADOR</t>
  </si>
  <si>
    <t>PROGRAMA QUALIFICA TUR</t>
  </si>
  <si>
    <t>BARREIROS, VITÓRIA E BEZERROS</t>
  </si>
  <si>
    <t>SIMONE DE MEDEIROS JAR</t>
  </si>
  <si>
    <t>DIRETORA DE ESTRUTURAÇÃO DO TURISMO</t>
  </si>
  <si>
    <t>REUNIÃO DO GRUPO DE TRABALHO PARA CRIAÇÃO DA "MARCA NORONHA" E PROJETO PRAIA SEM BARREIRAS E QUALIOFICAÇÃO PROFISSIONAL</t>
  </si>
  <si>
    <t>FERNANDO DE NORONHA</t>
  </si>
  <si>
    <t>BEZERROS, BARREIROS E BREJO DA MADRE DE DEUS</t>
  </si>
  <si>
    <t>AFOGADOS DA INGAZEIRA, SERRA TALHADA E JATOBÁ</t>
  </si>
  <si>
    <t>19/04/204</t>
  </si>
  <si>
    <t>316-6</t>
  </si>
  <si>
    <t>GERENTE DA GPT</t>
  </si>
  <si>
    <t>JATOBÁ E AFOGADOS DA INGAZEIRA</t>
  </si>
  <si>
    <t>RENATA DE ARAUJO RODRIGUES WANDERLEY</t>
  </si>
  <si>
    <t>DIRETORA ADMINISTRATIVA E FINANCEIRA</t>
  </si>
  <si>
    <r>
      <t>CONGRESSO ELEVA/2024 DE CONTRATAÇÕES PÚBLICAS</t>
    </r>
    <r>
      <rPr>
        <sz val="11"/>
        <color rgb="FF000000"/>
        <rFont val="Arial"/>
        <family val="2"/>
      </rPr>
      <t> PARA EMPRESAS </t>
    </r>
    <r>
      <rPr>
        <sz val="11"/>
        <color rgb="FF000000"/>
        <rFont val="Arial"/>
        <family val="2"/>
        <scheme val="minor"/>
      </rPr>
      <t>ESTATAIS</t>
    </r>
  </si>
  <si>
    <t>SÃO JOÃO NO NORDESTE É AZUL</t>
  </si>
  <si>
    <t>UBERLÂNDIA</t>
  </si>
  <si>
    <t>AGRESTINA</t>
  </si>
  <si>
    <t>GERENTE DE MARKTING </t>
  </si>
  <si>
    <t>WTM LATIN AMERICA 2024 E AÇÃO PROMOCIONAL DO SÃO JOÃO DE PERNAMBUCO</t>
  </si>
  <si>
    <t> GERENTE DE AÇÕES PROMOCIONAIS</t>
  </si>
  <si>
    <t>VICE - PRESIDENTE </t>
  </si>
  <si>
    <t>TREINAMENTO PARA USO DOS SISTEMAS DOS INVENTÁRIOS TURÍSTICOS E O SISMAPA E REUNIÃO DA ASTUR</t>
  </si>
  <si>
    <t xml:space="preserve">WORKSHOP AZUL VIAGENS </t>
  </si>
  <si>
    <t>PORTO ALEGRE</t>
  </si>
  <si>
    <t>VISITA TÉCNICA PARA AÇÃO DO LANÇAMENTO DO SÃO JOÃO DE PERNAMBUCO</t>
  </si>
  <si>
    <t>OUTROS</t>
  </si>
  <si>
    <t>0904/2024</t>
  </si>
  <si>
    <t xml:space="preserve">AGRESTINA, </t>
  </si>
  <si>
    <t>CARUARU</t>
  </si>
  <si>
    <t>LIMOEIRO</t>
  </si>
  <si>
    <t>ALIANÇA</t>
  </si>
  <si>
    <t>TAMANDARÉ</t>
  </si>
  <si>
    <t>ILHA DE ITAMARACÁ</t>
  </si>
  <si>
    <t xml:space="preserve"> CABO DE SANTO AGOSTINHO</t>
  </si>
  <si>
    <t xml:space="preserve"> 05/04/2024</t>
  </si>
  <si>
    <t xml:space="preserve"> CARUARU</t>
  </si>
  <si>
    <t xml:space="preserve"> LIMOEIRO</t>
  </si>
  <si>
    <t xml:space="preserve"> ALIANÇA</t>
  </si>
  <si>
    <t>GERENTE DE MARKETING INTERNACIONAL</t>
  </si>
  <si>
    <t>BELÉM/PA</t>
  </si>
  <si>
    <t>ACOMPANHAMENTO DA ABERTURA DOS CURSOS DE QUALIFICAÇÃO PROFISSIONAL EM PARCERIA COM O SENAC</t>
  </si>
  <si>
    <t>GARANHUNS</t>
  </si>
  <si>
    <t>ROADSHOW PORTO DE GALINHAS NA ESTRADA 2024 - BNT MERCOSUL, </t>
  </si>
  <si>
    <t>SC</t>
  </si>
  <si>
    <t>JOINVILLE</t>
  </si>
  <si>
    <t>FLORIANÓPOLIS</t>
  </si>
  <si>
    <t>FRANCYELE DE FREITAS CORDEIRO PEREIRA</t>
  </si>
  <si>
    <t>PARA REALIZAR A VISTORIA DO PARQUE DE SERRITA/PE,</t>
  </si>
  <si>
    <t>SERRITA</t>
  </si>
  <si>
    <t>RONALDO ALVES DA SILVA</t>
  </si>
  <si>
    <t>ASSESSOR TÉCNICO</t>
  </si>
  <si>
    <t>REALIZAR O TRANSPORTE DOS SERVIDORES FRANCYELE FREITAS CORDEIRO E RONALDO ALVES DA SILVA PARA VISTORIA DO PARQUE DE SERRITA-PE</t>
  </si>
  <si>
    <t>COORDENADOR TÉCNICO</t>
  </si>
  <si>
    <t>ACOMPANHAMENTO DO QUALIFICA TUR</t>
  </si>
  <si>
    <t>AGENTE DE NEGÓCIOS</t>
  </si>
  <si>
    <t>CAPTÇÃO AUDIOVISUAL PARA FINS PUBLICITÁRIOS</t>
  </si>
  <si>
    <t>SÃO JOSÉ DO BELMONTE</t>
  </si>
  <si>
    <t>CAMILLA GUERRA DE ANDRADE</t>
  </si>
  <si>
    <t>EXECUTIVO SENIOR</t>
  </si>
  <si>
    <t>WORKSHOP AGENTE TÁ ON - AZUL VIAGENS </t>
  </si>
  <si>
    <t>REALIZAR TRANSPORTE DA SERVIDORA JOSEANE</t>
  </si>
  <si>
    <t xml:space="preserve">PE </t>
  </si>
  <si>
    <t>GRAVATÁ</t>
  </si>
  <si>
    <t>SUPERVISOR TÉCNICO ADMINISTRATIVA</t>
  </si>
  <si>
    <t>SALÃO DO TURISMO DE PETROLINA</t>
  </si>
  <si>
    <t>PETROLINA</t>
  </si>
  <si>
    <t>ROADSHOW PORTO DE GALINHAS</t>
  </si>
  <si>
    <t>RJ</t>
  </si>
  <si>
    <t>RIO DE JANEIRO</t>
  </si>
  <si>
    <t>RODSHOW PORTO DE GALINHAS</t>
  </si>
  <si>
    <t>AZUL</t>
  </si>
  <si>
    <t>MAIS AZUL</t>
  </si>
  <si>
    <t>PLUS/ MAIS AZUL</t>
  </si>
  <si>
    <t>GOL/ AZUL</t>
  </si>
  <si>
    <t xml:space="preserve">GOL </t>
  </si>
  <si>
    <t>STANDARD</t>
  </si>
  <si>
    <t xml:space="preserve">SC </t>
  </si>
  <si>
    <t>NAVEGANTES</t>
  </si>
  <si>
    <t>MAIS PLUS</t>
  </si>
  <si>
    <t>PARTICIPAÇÃO NO WORKSHOP AZUL</t>
  </si>
  <si>
    <t>FEIRA DA INDÚSTRIA MICE - FEIRA EBS 2024</t>
  </si>
  <si>
    <t>CONVENÇÃO BWT 2024</t>
  </si>
  <si>
    <t>BA</t>
  </si>
  <si>
    <t>SAÍUPE</t>
  </si>
  <si>
    <t>PY</t>
  </si>
  <si>
    <t>CIUDAD DEL ESTE</t>
  </si>
  <si>
    <t>PR</t>
  </si>
  <si>
    <t>FOZ DO IGUAÇU</t>
  </si>
  <si>
    <t>GERENTE PRODUTOS E DESTINOS TURÍSTICOS</t>
  </si>
  <si>
    <t>DIA DO EMPREENDEDORISMO EM COMUNIDADE QUILOMBOLA</t>
  </si>
  <si>
    <t>LAGOA DO CARRO</t>
  </si>
  <si>
    <t>TRANSPORTE</t>
  </si>
  <si>
    <t>DANIEL VICENTE SANTIAGO</t>
  </si>
  <si>
    <t>DISTRIBUIÇÃO DE FOLHETOS E ORIENTAÇÕES SOBRE O SÃO JOÃO</t>
  </si>
  <si>
    <t>SÃO JOÃO EM CARUARU</t>
  </si>
  <si>
    <t>ABERTURA DO SÃO JOÃO </t>
  </si>
  <si>
    <t>CAPTAÇÃO</t>
  </si>
  <si>
    <t>VISITA TÉCNICA COM A SETUR E ADEPE.</t>
  </si>
  <si>
    <t>VISITA TÉCNICA</t>
  </si>
  <si>
    <t>TRACUNHAÉM</t>
  </si>
  <si>
    <t>COORDENAÇÃO DO GRUPO DA MELHOR IDADE</t>
  </si>
  <si>
    <t>VISITA TÉCNICA COM A SECULT</t>
  </si>
  <si>
    <t>SÃO JOÃO</t>
  </si>
  <si>
    <t>A INFORMAÇÃO DA GLG É QUE O MOTORISTA IRÁ SAIR DE CARUARU DIA 16 INDO PRA BEZERROS E VOLTANDO PARA O RECIFE</t>
  </si>
  <si>
    <t>FRAMPRESS AZUL - SÃO JOÃO CARUARU 2024</t>
  </si>
  <si>
    <t>ENTREGA DE CERTIFICADOS</t>
  </si>
  <si>
    <t>PAUDALHO</t>
  </si>
  <si>
    <t>FAMPRESS</t>
  </si>
  <si>
    <t>ARCOVERDE</t>
  </si>
  <si>
    <t>EXPOR TUR GOÍAS</t>
  </si>
  <si>
    <t>GOIÂNIA</t>
  </si>
  <si>
    <t>REUNIÕES COM OPERADORA DE TURISMO COM CIA. AÉREA</t>
  </si>
  <si>
    <t>ABERTURA DA FIG 2024</t>
  </si>
  <si>
    <t>ABERTURA DA CIRCUITO DO FRIO</t>
  </si>
  <si>
    <t>TAQUARIGINGA DO NORTE</t>
  </si>
  <si>
    <t>CARLOS EDUARDO CAVALCANTI E SILVA</t>
  </si>
  <si>
    <t>CHEFE DE GABINETE</t>
  </si>
  <si>
    <t>LGBT+ EXPO TURISMO</t>
  </si>
  <si>
    <t>QUALIFICAÇÃO PROFISSIONAL</t>
  </si>
  <si>
    <t>SERRA TALHADA</t>
  </si>
  <si>
    <t>CARPINA</t>
  </si>
  <si>
    <t>CURSO DE BOAS PRÁTICAS SENAC</t>
  </si>
  <si>
    <t>QUALIFICAÇÃO PROFISSIONAL SENAC</t>
  </si>
  <si>
    <t>NAZARÉ DA MATA</t>
  </si>
  <si>
    <t>QUALIFICA TUR - SENAC</t>
  </si>
  <si>
    <t>INDIRA LINS NOVAES FERRAZ</t>
  </si>
  <si>
    <t>86542-7</t>
  </si>
  <si>
    <t>DANIELA REGUEIRA DA SILVA ALECRIM</t>
  </si>
  <si>
    <t>ASSESSORA TÉCNICA</t>
  </si>
  <si>
    <t>FEIRA DE TURISMO RELIGIOSO - EXPO CATÓLICA</t>
  </si>
  <si>
    <t xml:space="preserve"> Experience Expo 2024</t>
  </si>
  <si>
    <t>EXPERIENCE EXPO, FEIRA</t>
  </si>
  <si>
    <t xml:space="preserve">AZUL </t>
  </si>
  <si>
    <t>CONNECT 4 YOU</t>
  </si>
  <si>
    <t>SALVADOR</t>
  </si>
  <si>
    <t>GOL                         AZUL</t>
  </si>
  <si>
    <t>PLUS                            MAIS AZUL</t>
  </si>
  <si>
    <t>BONITO</t>
  </si>
  <si>
    <t>CECI DO EIRADO AMORIM</t>
  </si>
  <si>
    <t>TEC. EM PUBLICIDADE E PROPAGANDA</t>
  </si>
  <si>
    <t>8º SALÃO NACIONAL DO TURISMO</t>
  </si>
  <si>
    <t>VP EXPERIENCE</t>
  </si>
  <si>
    <t>NORONHA2B - FILM COMMISSION FORUM </t>
  </si>
  <si>
    <t>BH</t>
  </si>
  <si>
    <t>CABO SANTO AGOSTINHO</t>
  </si>
  <si>
    <t>BE2MEET FRT </t>
  </si>
  <si>
    <t>LOVE NORONHA</t>
  </si>
  <si>
    <t>IPOJUCA</t>
  </si>
  <si>
    <t>PE. É O MEU PAÍS</t>
  </si>
  <si>
    <t>VICE-PRESIDENTE</t>
  </si>
  <si>
    <t>SALÃO DE TURISMO DO RJ 2024</t>
  </si>
  <si>
    <t>SERINHAÉM</t>
  </si>
  <si>
    <t>AVIRRP 2024</t>
  </si>
  <si>
    <t>VICTOR HUGO FEITOSA LIMA ARAGAO</t>
  </si>
  <si>
    <t>ASSESSOR DA VICE PRESIDÊNCIA</t>
  </si>
  <si>
    <t>EVENTO PE É O MEU PAÍS</t>
  </si>
  <si>
    <t>CIRCUITO GASTRO ABRASIL</t>
  </si>
  <si>
    <t>CONFUT SULAMÉRICA 2024</t>
  </si>
  <si>
    <t xml:space="preserve">ATUALIZADO EM 06/09/2024 </t>
  </si>
  <si>
    <t xml:space="preserve">ATUALIZADO EM 08/02/2024 </t>
  </si>
  <si>
    <t xml:space="preserve">ATUALIZADO EM 07/03/2024 </t>
  </si>
  <si>
    <t xml:space="preserve">ATUALIZADO EM 09/05/2024 </t>
  </si>
  <si>
    <t xml:space="preserve">ATUALIZADO EM 07/06/2024 </t>
  </si>
  <si>
    <t xml:space="preserve">ATUALIZADO EM 10/07/2024 </t>
  </si>
  <si>
    <t xml:space="preserve">ATUALIZADO EM 08/08/2024 </t>
  </si>
  <si>
    <t xml:space="preserve"> </t>
  </si>
  <si>
    <t xml:space="preserve">CURSO QUALIFICAÇÃO </t>
  </si>
  <si>
    <t>PORTO DE GALINHAS NA ESTRADA</t>
  </si>
  <si>
    <t>MS</t>
  </si>
  <si>
    <t>CAMPO GRANDE</t>
  </si>
  <si>
    <t>OPERADORAS INCOMINGS</t>
  </si>
  <si>
    <t>VANILDO DIAS PALMEIRA FILHO</t>
  </si>
  <si>
    <t>CAMPANHA AÇÃO DE VERÃO</t>
  </si>
  <si>
    <t>MAX/ LIGHT</t>
  </si>
  <si>
    <t>LEANDRO PORTH</t>
  </si>
  <si>
    <t>ABAV EXPO 2024</t>
  </si>
  <si>
    <t>CAMPANHA VERÃO 2025</t>
  </si>
  <si>
    <t>CLEANNE DO NASCIMENTO SILVA</t>
  </si>
  <si>
    <t>9764496/2</t>
  </si>
  <si>
    <t>AR</t>
  </si>
  <si>
    <t>ARGENTINA</t>
  </si>
  <si>
    <t>PREMIUM</t>
  </si>
  <si>
    <t>FIT 2024</t>
  </si>
  <si>
    <t xml:space="preserve">AR </t>
  </si>
  <si>
    <t>AEROLINEAS/ LATAM</t>
  </si>
  <si>
    <t>EF/ STANDARD</t>
  </si>
  <si>
    <t>ABAV 2024</t>
  </si>
  <si>
    <t>SIRINHÁEM</t>
  </si>
  <si>
    <t>AG</t>
  </si>
  <si>
    <t>PLUS / FULL</t>
  </si>
  <si>
    <t>LATAM/ GOL</t>
  </si>
  <si>
    <t> AZUL TÁ ON </t>
  </si>
  <si>
    <t>CAPITAÇÃO AUDIOVISUAL</t>
  </si>
  <si>
    <t>EXU</t>
  </si>
  <si>
    <t>MELHOR IDADE</t>
  </si>
  <si>
    <t>JOSEANE JOSE DE OLIVEIRA</t>
  </si>
  <si>
    <t>VISITA</t>
  </si>
  <si>
    <t xml:space="preserve">ATUALIZADO EM 11/10/2024 </t>
  </si>
  <si>
    <t>REFENO 2024</t>
  </si>
  <si>
    <t>PARAGUAI</t>
  </si>
  <si>
    <t>UY</t>
  </si>
  <si>
    <t>URUGUAI</t>
  </si>
  <si>
    <t>FULL</t>
  </si>
  <si>
    <t>ROADSHOW PORTO DE GALINHAS/LANÇAMENTO VOO LATAN</t>
  </si>
  <si>
    <t>CL</t>
  </si>
  <si>
    <t>CHILE</t>
  </si>
  <si>
    <t>AÇÃO PROMOCIONAL DE VERÃO 2024</t>
  </si>
  <si>
    <t>AZUL/GOL</t>
  </si>
  <si>
    <t>AZUL/LIGHT</t>
  </si>
  <si>
    <t xml:space="preserve">WORKSHOP AZUL 2024 E AÇÃO PROMOCIONAL DE VERÃO </t>
  </si>
  <si>
    <t>SÃO JOSÉ DOS CAMPOS</t>
  </si>
  <si>
    <t>CAMPANHA AÇÃO DE VERÃO 2024</t>
  </si>
  <si>
    <t>BTM</t>
  </si>
  <si>
    <t>MAIS AZUL/AZUL</t>
  </si>
  <si>
    <t>AÇÃO DO VERÃO DE PERNAMBUCO</t>
  </si>
  <si>
    <t>CH</t>
  </si>
  <si>
    <t>ROADSHOW PORTO DE GALINHAS 2024</t>
  </si>
  <si>
    <t>JET SMART / AEROLINEAS</t>
  </si>
  <si>
    <t>TRAVEL/FLEX</t>
  </si>
  <si>
    <t>LATAM / JET SMART</t>
  </si>
  <si>
    <t>STANDARD  / TRAVEL</t>
  </si>
  <si>
    <t>CORDOBA</t>
  </si>
  <si>
    <t>1º SEMINÁRIO NACIONAL DE INTERLOCUTORES ESTADUAIS</t>
  </si>
  <si>
    <t>LIGTH</t>
  </si>
  <si>
    <t>LEONARDO SANTOS SALAZAR</t>
  </si>
  <si>
    <t>86540-0</t>
  </si>
  <si>
    <t>DIRETOR DE PROJETOS ESTRATÉGICOS</t>
  </si>
  <si>
    <t>VISITA TÉCNICA COMUNIDADE QUILOMBOLA</t>
  </si>
  <si>
    <t>LAGOA DE ITAENGA</t>
  </si>
  <si>
    <t>BLITZ / EVENTO DA FRT OPERADORA</t>
  </si>
  <si>
    <t>RO</t>
  </si>
  <si>
    <t>PORTO VELHO</t>
  </si>
  <si>
    <t>STANDARD/ LIGHT</t>
  </si>
  <si>
    <t>NÃO HOUVE EMISSÃO DE PASSAGENS AÉREAS</t>
  </si>
  <si>
    <t>CORTESIA DE PASSAGEM AÉREA DE IDA</t>
  </si>
  <si>
    <t xml:space="preserve">NÃO HOUVE EMISSÃO DE PASSAGENS AÉREAS </t>
  </si>
  <si>
    <t xml:space="preserve">ATUALIZADO EM 11/11/2024 </t>
  </si>
  <si>
    <t>FESTIVAL SESC DE ECONOMIA CRIATIVA</t>
  </si>
  <si>
    <t>FRT OPERADORA</t>
  </si>
  <si>
    <t>MT</t>
  </si>
  <si>
    <t>CUIABÁ</t>
  </si>
  <si>
    <t>AZUL/ LIGHT</t>
  </si>
  <si>
    <t>FESTURIS 2024</t>
  </si>
  <si>
    <t>LATAM / AZUL</t>
  </si>
  <si>
    <t>LIGTH / AZUL</t>
  </si>
  <si>
    <t>GOL / AZUL</t>
  </si>
  <si>
    <t>MAX / MAIS AZUL</t>
  </si>
  <si>
    <t xml:space="preserve">MAX / LIGHT </t>
  </si>
  <si>
    <t>SEMANA DE PERNAMBUCO</t>
  </si>
  <si>
    <t xml:space="preserve">LATAM </t>
  </si>
  <si>
    <t>LATAM / LATAM</t>
  </si>
  <si>
    <t>ITAMARACÁ</t>
  </si>
  <si>
    <t>BLITZ EVENTO BWT OPERADORA 2024</t>
  </si>
  <si>
    <t>AM</t>
  </si>
  <si>
    <t>MANAUS</t>
  </si>
  <si>
    <t>PA</t>
  </si>
  <si>
    <t>BELÉM</t>
  </si>
  <si>
    <t>AZUL / GOL</t>
  </si>
  <si>
    <t>AZUL / LIGHT</t>
  </si>
  <si>
    <t>PAULO JOSE SILVA IZOLINO</t>
  </si>
  <si>
    <t>3748111/03</t>
  </si>
  <si>
    <t>EVENTO DA AMUPE</t>
  </si>
  <si>
    <t>ROADSHOW B2 LIVE</t>
  </si>
  <si>
    <t>FORUM DE TURISMO SUSTENTÁVEL</t>
  </si>
  <si>
    <t>SEMINÁRIO DE ECONÔMIA CRIATIVA DO SERTÃO</t>
  </si>
  <si>
    <t>86103-0</t>
  </si>
  <si>
    <t>CONFUT NORDESTE 2024</t>
  </si>
  <si>
    <t>AZUL / LATAM</t>
  </si>
  <si>
    <t>MAIS AZUL / STANDARD</t>
  </si>
  <si>
    <t>LAJEDO</t>
  </si>
  <si>
    <t>EVENTO ABCMI/PE</t>
  </si>
  <si>
    <t>CHÃ GRANDE</t>
  </si>
  <si>
    <t>ENCONTRO DE SECRETÁRIOS E DIRIGENTES DE TURISMO</t>
  </si>
  <si>
    <t>BUIQUE</t>
  </si>
  <si>
    <t>FREDERICO DE OLIVEIRA PONTUAL</t>
  </si>
  <si>
    <t>186136-7</t>
  </si>
  <si>
    <t>GERENTE COMERCIAL</t>
  </si>
  <si>
    <t>369-7</t>
  </si>
  <si>
    <t>3ª REUNIÃO DA ASTUR</t>
  </si>
  <si>
    <t>DIRETORA DE ESTRUTURAÇÃO</t>
  </si>
  <si>
    <t>FRANCISCO DE ASSIS PEREIRA</t>
  </si>
  <si>
    <t xml:space="preserve">ATUALIZADO EM 11/12/2024 </t>
  </si>
  <si>
    <t>VISIT SOU 2024</t>
  </si>
  <si>
    <t>FESTIVAL VIVA GONZAGÃO 2024</t>
  </si>
  <si>
    <t>SIRINHAÉM</t>
  </si>
  <si>
    <t>ROAD SHOW DE FERNANDO DE NORONHA + VISITAS INCOMINGS</t>
  </si>
  <si>
    <t>REUNIÕES COMPANHIAS AEREAS</t>
  </si>
  <si>
    <t>STANDARD /AZUL</t>
  </si>
  <si>
    <t>EVENTO CVC</t>
  </si>
  <si>
    <t>AZUL / STANDAR</t>
  </si>
  <si>
    <t>CAPACITAÇÃO DE GESTORES</t>
  </si>
  <si>
    <t>ATUALIZADO EM 07/01/2025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</si>
</sst>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]#,##0.00"/>
    <numFmt numFmtId="165" formatCode="[$R$ -416]#,##0.00"/>
    <numFmt numFmtId="166" formatCode="&quot;R$&quot;\ #,##0.00"/>
    <numFmt numFmtId="167" formatCode="d/m/yyyy"/>
    <numFmt numFmtId="168" formatCode="_-&quot;R$ &quot;* #,##0.00_-;&quot;-R$ &quot;* #,##0.00_-;_-&quot;R$ &quot;* \-??_-;_-@"/>
  </numFmts>
  <fonts count="6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b/>
      <sz val="11"/>
      <color rgb="FF333333"/>
      <name val="&quot;Times New Roman&quot;"/>
    </font>
    <font>
      <sz val="11"/>
      <color theme="1"/>
      <name val="Arial"/>
      <family val="2"/>
    </font>
    <font>
      <b/>
      <sz val="12"/>
      <color rgb="FF333333"/>
      <name val="Times New Roman"/>
      <family val="1"/>
    </font>
    <font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FFFF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rgb="FFEFEFEF"/>
      <name val="Arial"/>
      <family val="2"/>
      <scheme val="minor"/>
    </font>
    <font>
      <sz val="8"/>
      <name val="Arial"/>
      <family val="2"/>
      <scheme val="minor"/>
    </font>
    <font>
      <sz val="9"/>
      <color rgb="FF000000"/>
      <name val="Arial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12"/>
      <color rgb="FF000000"/>
      <name val="Calibri"/>
      <family val="2"/>
    </font>
    <font>
      <sz val="11"/>
      <color rgb="FF000000"/>
      <name val="Arial"/>
      <family val="2"/>
      <scheme val="major"/>
    </font>
    <font>
      <sz val="14"/>
      <color rgb="FF000000"/>
      <name val="Arial"/>
      <family val="2"/>
      <scheme val="maj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Arial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EFEFEF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B7B7B7"/>
      </patternFill>
    </fill>
    <fill>
      <patternFill patternType="solid">
        <fgColor theme="2" tint="-0.34998626667073579"/>
        <bgColor rgb="FFFFFFFF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0" fontId="31" fillId="0" borderId="3"/>
    <xf numFmtId="44" fontId="32" fillId="0" borderId="0" applyFont="0" applyFill="0" applyBorder="0" applyAlignment="0" applyProtection="0"/>
    <xf numFmtId="0" fontId="12" fillId="0" borderId="3"/>
    <xf numFmtId="44" fontId="12" fillId="0" borderId="3" applyFont="0" applyFill="0" applyBorder="0" applyAlignment="0" applyProtection="0"/>
    <xf numFmtId="0" fontId="32" fillId="0" borderId="3"/>
    <xf numFmtId="44" fontId="32" fillId="0" borderId="3" applyFont="0" applyFill="0" applyBorder="0" applyAlignment="0" applyProtection="0"/>
    <xf numFmtId="0" fontId="10" fillId="0" borderId="3"/>
    <xf numFmtId="44" fontId="10" fillId="0" borderId="3" applyFont="0" applyFill="0" applyBorder="0" applyAlignment="0" applyProtection="0"/>
    <xf numFmtId="0" fontId="6" fillId="0" borderId="3"/>
    <xf numFmtId="44" fontId="6" fillId="0" borderId="3" applyFont="0" applyFill="0" applyBorder="0" applyAlignment="0" applyProtection="0"/>
    <xf numFmtId="43" fontId="32" fillId="0" borderId="0" applyFont="0" applyFill="0" applyBorder="0" applyAlignment="0" applyProtection="0"/>
  </cellStyleXfs>
  <cellXfs count="349">
    <xf numFmtId="0" fontId="0" fillId="0" borderId="0" xfId="0"/>
    <xf numFmtId="0" fontId="17" fillId="0" borderId="0" xfId="0" applyFont="1" applyAlignment="1">
      <alignment horizontal="center" wrapText="1"/>
    </xf>
    <xf numFmtId="0" fontId="18" fillId="0" borderId="0" xfId="0" applyFont="1"/>
    <xf numFmtId="0" fontId="19" fillId="3" borderId="4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0" fontId="22" fillId="0" borderId="0" xfId="0" applyFont="1"/>
    <xf numFmtId="0" fontId="21" fillId="2" borderId="5" xfId="0" applyFont="1" applyFill="1" applyBorder="1" applyAlignment="1">
      <alignment horizontal="center" vertical="center" wrapText="1"/>
    </xf>
    <xf numFmtId="164" fontId="21" fillId="2" borderId="5" xfId="0" applyNumberFormat="1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164" fontId="23" fillId="4" borderId="5" xfId="0" applyNumberFormat="1" applyFont="1" applyFill="1" applyBorder="1" applyAlignment="1">
      <alignment horizontal="center" vertical="center" wrapText="1"/>
    </xf>
    <xf numFmtId="14" fontId="23" fillId="4" borderId="5" xfId="0" applyNumberFormat="1" applyFont="1" applyFill="1" applyBorder="1" applyAlignment="1">
      <alignment horizontal="center" vertical="center" wrapText="1"/>
    </xf>
    <xf numFmtId="14" fontId="23" fillId="4" borderId="16" xfId="0" applyNumberFormat="1" applyFont="1" applyFill="1" applyBorder="1" applyAlignment="1">
      <alignment horizontal="center" vertical="center" wrapText="1"/>
    </xf>
    <xf numFmtId="165" fontId="23" fillId="4" borderId="16" xfId="0" applyNumberFormat="1" applyFont="1" applyFill="1" applyBorder="1" applyAlignment="1">
      <alignment vertical="center" wrapText="1"/>
    </xf>
    <xf numFmtId="165" fontId="23" fillId="5" borderId="16" xfId="0" applyNumberFormat="1" applyFont="1" applyFill="1" applyBorder="1" applyAlignment="1">
      <alignment vertical="center" wrapText="1"/>
    </xf>
    <xf numFmtId="0" fontId="23" fillId="4" borderId="5" xfId="0" applyFont="1" applyFill="1" applyBorder="1" applyAlignment="1">
      <alignment vertical="center" wrapText="1"/>
    </xf>
    <xf numFmtId="0" fontId="22" fillId="0" borderId="0" xfId="0" applyFont="1" applyAlignment="1">
      <alignment wrapText="1"/>
    </xf>
    <xf numFmtId="0" fontId="25" fillId="0" borderId="0" xfId="0" applyFont="1"/>
    <xf numFmtId="0" fontId="23" fillId="0" borderId="0" xfId="0" applyFont="1"/>
    <xf numFmtId="0" fontId="25" fillId="0" borderId="0" xfId="0" applyFont="1" applyAlignment="1">
      <alignment horizontal="right"/>
    </xf>
    <xf numFmtId="0" fontId="26" fillId="4" borderId="0" xfId="0" applyFont="1" applyFill="1"/>
    <xf numFmtId="0" fontId="27" fillId="0" borderId="0" xfId="0" applyFont="1"/>
    <xf numFmtId="0" fontId="27" fillId="4" borderId="0" xfId="0" applyFont="1" applyFill="1"/>
    <xf numFmtId="0" fontId="28" fillId="0" borderId="0" xfId="0" applyFont="1"/>
    <xf numFmtId="0" fontId="29" fillId="0" borderId="0" xfId="0" applyFont="1"/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30" fillId="6" borderId="17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30" fillId="6" borderId="17" xfId="0" applyNumberFormat="1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vertical="center"/>
    </xf>
    <xf numFmtId="0" fontId="35" fillId="3" borderId="5" xfId="0" applyFont="1" applyFill="1" applyBorder="1" applyAlignment="1">
      <alignment vertical="center"/>
    </xf>
    <xf numFmtId="0" fontId="34" fillId="2" borderId="13" xfId="0" applyFont="1" applyFill="1" applyBorder="1" applyAlignment="1">
      <alignment horizontal="center" vertical="center" wrapText="1"/>
    </xf>
    <xf numFmtId="164" fontId="34" fillId="2" borderId="13" xfId="0" applyNumberFormat="1" applyFont="1" applyFill="1" applyBorder="1" applyAlignment="1">
      <alignment horizontal="center" vertical="center" wrapText="1"/>
    </xf>
    <xf numFmtId="0" fontId="29" fillId="4" borderId="17" xfId="0" applyFont="1" applyFill="1" applyBorder="1" applyAlignment="1">
      <alignment horizontal="center" vertical="center" wrapText="1"/>
    </xf>
    <xf numFmtId="164" fontId="29" fillId="4" borderId="17" xfId="0" applyNumberFormat="1" applyFont="1" applyFill="1" applyBorder="1" applyAlignment="1">
      <alignment horizontal="center" vertical="center" wrapText="1"/>
    </xf>
    <xf numFmtId="14" fontId="29" fillId="4" borderId="17" xfId="0" applyNumberFormat="1" applyFont="1" applyFill="1" applyBorder="1" applyAlignment="1">
      <alignment horizontal="center" vertical="center" wrapText="1"/>
    </xf>
    <xf numFmtId="165" fontId="29" fillId="5" borderId="17" xfId="0" applyNumberFormat="1" applyFont="1" applyFill="1" applyBorder="1" applyAlignment="1">
      <alignment horizontal="center" vertical="center" wrapText="1"/>
    </xf>
    <xf numFmtId="165" fontId="29" fillId="4" borderId="17" xfId="0" applyNumberFormat="1" applyFont="1" applyFill="1" applyBorder="1" applyAlignment="1">
      <alignment horizontal="center" vertical="center" wrapText="1"/>
    </xf>
    <xf numFmtId="44" fontId="29" fillId="5" borderId="17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4" fontId="29" fillId="4" borderId="17" xfId="2" applyFont="1" applyFill="1" applyBorder="1" applyAlignment="1">
      <alignment horizontal="center" vertical="center" wrapText="1"/>
    </xf>
    <xf numFmtId="0" fontId="29" fillId="7" borderId="1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38" fillId="4" borderId="17" xfId="5" applyFont="1" applyFill="1" applyBorder="1" applyAlignment="1">
      <alignment horizontal="left" vertical="center" wrapText="1"/>
    </xf>
    <xf numFmtId="0" fontId="29" fillId="8" borderId="17" xfId="0" applyFont="1" applyFill="1" applyBorder="1" applyAlignment="1">
      <alignment horizontal="center" vertical="center" wrapText="1"/>
    </xf>
    <xf numFmtId="14" fontId="30" fillId="6" borderId="18" xfId="0" applyNumberFormat="1" applyFont="1" applyFill="1" applyBorder="1" applyAlignment="1">
      <alignment horizontal="center" vertical="center"/>
    </xf>
    <xf numFmtId="14" fontId="29" fillId="4" borderId="18" xfId="0" applyNumberFormat="1" applyFont="1" applyFill="1" applyBorder="1" applyAlignment="1">
      <alignment horizontal="center" vertical="center" wrapText="1"/>
    </xf>
    <xf numFmtId="165" fontId="29" fillId="5" borderId="18" xfId="0" applyNumberFormat="1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4" fontId="23" fillId="0" borderId="0" xfId="0" applyNumberFormat="1" applyFont="1"/>
    <xf numFmtId="44" fontId="23" fillId="0" borderId="0" xfId="2" applyFont="1"/>
    <xf numFmtId="14" fontId="30" fillId="9" borderId="17" xfId="0" applyNumberFormat="1" applyFont="1" applyFill="1" applyBorder="1" applyAlignment="1">
      <alignment horizontal="center" vertical="center"/>
    </xf>
    <xf numFmtId="14" fontId="7" fillId="9" borderId="17" xfId="0" applyNumberFormat="1" applyFont="1" applyFill="1" applyBorder="1" applyAlignment="1">
      <alignment horizontal="center" vertical="center"/>
    </xf>
    <xf numFmtId="165" fontId="29" fillId="5" borderId="19" xfId="0" applyNumberFormat="1" applyFont="1" applyFill="1" applyBorder="1" applyAlignment="1">
      <alignment horizontal="center" vertical="center" wrapText="1"/>
    </xf>
    <xf numFmtId="14" fontId="29" fillId="4" borderId="19" xfId="0" applyNumberFormat="1" applyFont="1" applyFill="1" applyBorder="1" applyAlignment="1">
      <alignment horizontal="center" vertical="center" wrapText="1"/>
    </xf>
    <xf numFmtId="165" fontId="29" fillId="5" borderId="17" xfId="0" applyNumberFormat="1" applyFont="1" applyFill="1" applyBorder="1" applyAlignment="1">
      <alignment vertical="center" wrapText="1"/>
    </xf>
    <xf numFmtId="14" fontId="40" fillId="4" borderId="17" xfId="0" applyNumberFormat="1" applyFont="1" applyFill="1" applyBorder="1" applyAlignment="1">
      <alignment horizontal="center" vertical="center" wrapText="1"/>
    </xf>
    <xf numFmtId="165" fontId="29" fillId="10" borderId="17" xfId="0" applyNumberFormat="1" applyFont="1" applyFill="1" applyBorder="1" applyAlignment="1">
      <alignment horizontal="center" vertical="center" wrapText="1"/>
    </xf>
    <xf numFmtId="165" fontId="29" fillId="11" borderId="17" xfId="0" applyNumberFormat="1" applyFont="1" applyFill="1" applyBorder="1" applyAlignment="1">
      <alignment horizontal="center" vertical="center" wrapText="1"/>
    </xf>
    <xf numFmtId="165" fontId="29" fillId="5" borderId="17" xfId="2" applyNumberFormat="1" applyFont="1" applyFill="1" applyBorder="1" applyAlignment="1">
      <alignment horizontal="center" vertical="center" wrapText="1"/>
    </xf>
    <xf numFmtId="165" fontId="23" fillId="8" borderId="16" xfId="0" applyNumberFormat="1" applyFont="1" applyFill="1" applyBorder="1" applyAlignment="1">
      <alignment horizontal="center" vertical="center" wrapText="1"/>
    </xf>
    <xf numFmtId="165" fontId="29" fillId="8" borderId="17" xfId="0" applyNumberFormat="1" applyFont="1" applyFill="1" applyBorder="1" applyAlignment="1">
      <alignment horizontal="center" vertical="center" wrapText="1"/>
    </xf>
    <xf numFmtId="165" fontId="39" fillId="8" borderId="16" xfId="0" applyNumberFormat="1" applyFont="1" applyFill="1" applyBorder="1" applyAlignment="1">
      <alignment horizontal="center" vertical="center" wrapText="1"/>
    </xf>
    <xf numFmtId="165" fontId="39" fillId="8" borderId="17" xfId="0" applyNumberFormat="1" applyFont="1" applyFill="1" applyBorder="1" applyAlignment="1">
      <alignment horizontal="center" vertical="center" wrapText="1"/>
    </xf>
    <xf numFmtId="165" fontId="23" fillId="8" borderId="17" xfId="0" applyNumberFormat="1" applyFont="1" applyFill="1" applyBorder="1" applyAlignment="1">
      <alignment horizontal="center" vertical="center" wrapText="1"/>
    </xf>
    <xf numFmtId="14" fontId="40" fillId="8" borderId="17" xfId="0" applyNumberFormat="1" applyFont="1" applyFill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7" xfId="0" applyFont="1" applyBorder="1" applyAlignment="1">
      <alignment vertical="center" wrapText="1"/>
    </xf>
    <xf numFmtId="0" fontId="43" fillId="0" borderId="17" xfId="0" applyFont="1" applyBorder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164" fontId="29" fillId="8" borderId="17" xfId="0" applyNumberFormat="1" applyFont="1" applyFill="1" applyBorder="1" applyAlignment="1">
      <alignment horizontal="center" vertical="center" wrapText="1"/>
    </xf>
    <xf numFmtId="14" fontId="30" fillId="9" borderId="18" xfId="0" applyNumberFormat="1" applyFont="1" applyFill="1" applyBorder="1" applyAlignment="1">
      <alignment horizontal="center" vertical="center"/>
    </xf>
    <xf numFmtId="14" fontId="29" fillId="9" borderId="17" xfId="0" applyNumberFormat="1" applyFont="1" applyFill="1" applyBorder="1" applyAlignment="1">
      <alignment horizontal="center" vertical="center" wrapText="1"/>
    </xf>
    <xf numFmtId="14" fontId="0" fillId="9" borderId="17" xfId="0" applyNumberFormat="1" applyFill="1" applyBorder="1" applyAlignment="1">
      <alignment horizontal="center" vertical="center"/>
    </xf>
    <xf numFmtId="0" fontId="48" fillId="0" borderId="0" xfId="0" applyFont="1" applyAlignment="1">
      <alignment horizontal="center" wrapText="1"/>
    </xf>
    <xf numFmtId="0" fontId="49" fillId="0" borderId="0" xfId="0" applyFont="1"/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4" fontId="39" fillId="0" borderId="0" xfId="0" applyNumberFormat="1" applyFont="1"/>
    <xf numFmtId="44" fontId="39" fillId="0" borderId="0" xfId="2" applyFont="1"/>
    <xf numFmtId="0" fontId="29" fillId="0" borderId="0" xfId="0" applyFont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165" fontId="39" fillId="0" borderId="17" xfId="0" applyNumberFormat="1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166" fontId="29" fillId="8" borderId="17" xfId="0" applyNumberFormat="1" applyFont="1" applyFill="1" applyBorder="1" applyAlignment="1">
      <alignment horizontal="center" vertical="center" wrapText="1"/>
    </xf>
    <xf numFmtId="14" fontId="29" fillId="8" borderId="17" xfId="0" applyNumberFormat="1" applyFont="1" applyFill="1" applyBorder="1" applyAlignment="1">
      <alignment horizontal="center" vertical="center" wrapText="1"/>
    </xf>
    <xf numFmtId="44" fontId="29" fillId="4" borderId="17" xfId="6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vertical="center"/>
    </xf>
    <xf numFmtId="0" fontId="30" fillId="6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9" borderId="17" xfId="0" applyFont="1" applyFill="1" applyBorder="1" applyAlignment="1">
      <alignment horizontal="center" vertical="center" wrapText="1"/>
    </xf>
    <xf numFmtId="0" fontId="42" fillId="9" borderId="17" xfId="0" applyFont="1" applyFill="1" applyBorder="1" applyAlignment="1">
      <alignment horizontal="center" vertical="center" wrapText="1"/>
    </xf>
    <xf numFmtId="14" fontId="29" fillId="0" borderId="17" xfId="0" applyNumberFormat="1" applyFont="1" applyBorder="1" applyAlignment="1">
      <alignment horizontal="center" vertical="center" wrapText="1"/>
    </xf>
    <xf numFmtId="43" fontId="34" fillId="2" borderId="13" xfId="11" applyFont="1" applyFill="1" applyBorder="1" applyAlignment="1">
      <alignment horizontal="right" vertical="center" wrapText="1"/>
    </xf>
    <xf numFmtId="43" fontId="29" fillId="5" borderId="17" xfId="11" applyFont="1" applyFill="1" applyBorder="1" applyAlignment="1">
      <alignment horizontal="right" vertical="center" wrapText="1"/>
    </xf>
    <xf numFmtId="43" fontId="29" fillId="5" borderId="17" xfId="11" applyFont="1" applyFill="1" applyBorder="1" applyAlignment="1">
      <alignment horizontal="center" vertical="center" wrapText="1"/>
    </xf>
    <xf numFmtId="43" fontId="39" fillId="0" borderId="0" xfId="11" applyFont="1" applyAlignment="1">
      <alignment horizontal="right"/>
    </xf>
    <xf numFmtId="43" fontId="29" fillId="0" borderId="0" xfId="11" applyFont="1" applyAlignment="1">
      <alignment horizontal="right"/>
    </xf>
    <xf numFmtId="0" fontId="29" fillId="4" borderId="17" xfId="11" applyNumberFormat="1" applyFont="1" applyFill="1" applyBorder="1" applyAlignment="1">
      <alignment horizontal="center" vertical="center" wrapText="1"/>
    </xf>
    <xf numFmtId="0" fontId="39" fillId="0" borderId="0" xfId="11" applyNumberFormat="1" applyFont="1"/>
    <xf numFmtId="0" fontId="29" fillId="0" borderId="0" xfId="11" applyNumberFormat="1" applyFont="1"/>
    <xf numFmtId="0" fontId="52" fillId="0" borderId="0" xfId="0" applyFont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30" fillId="7" borderId="17" xfId="0" applyFont="1" applyFill="1" applyBorder="1" applyAlignment="1">
      <alignment horizontal="center" vertical="center"/>
    </xf>
    <xf numFmtId="14" fontId="29" fillId="4" borderId="21" xfId="0" applyNumberFormat="1" applyFont="1" applyFill="1" applyBorder="1" applyAlignment="1">
      <alignment horizontal="center" vertical="center" wrapText="1"/>
    </xf>
    <xf numFmtId="166" fontId="29" fillId="4" borderId="17" xfId="0" applyNumberFormat="1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165" fontId="30" fillId="5" borderId="1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4" fontId="29" fillId="0" borderId="17" xfId="0" applyNumberFormat="1" applyFont="1" applyBorder="1" applyAlignment="1">
      <alignment horizontal="center" vertical="center"/>
    </xf>
    <xf numFmtId="43" fontId="23" fillId="0" borderId="0" xfId="11" applyFont="1"/>
    <xf numFmtId="0" fontId="23" fillId="0" borderId="3" xfId="0" applyFont="1" applyBorder="1"/>
    <xf numFmtId="0" fontId="0" fillId="0" borderId="3" xfId="0" applyBorder="1"/>
    <xf numFmtId="0" fontId="48" fillId="0" borderId="3" xfId="0" applyFont="1" applyBorder="1" applyAlignment="1">
      <alignment horizontal="center" wrapText="1"/>
    </xf>
    <xf numFmtId="0" fontId="18" fillId="0" borderId="3" xfId="0" applyFont="1" applyBorder="1"/>
    <xf numFmtId="0" fontId="23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14" fontId="30" fillId="4" borderId="17" xfId="0" applyNumberFormat="1" applyFont="1" applyFill="1" applyBorder="1" applyAlignment="1">
      <alignment horizontal="center" vertical="center" wrapText="1"/>
    </xf>
    <xf numFmtId="165" fontId="16" fillId="8" borderId="17" xfId="0" applyNumberFormat="1" applyFont="1" applyFill="1" applyBorder="1" applyAlignment="1">
      <alignment horizontal="center" vertical="center" wrapText="1"/>
    </xf>
    <xf numFmtId="165" fontId="23" fillId="8" borderId="17" xfId="0" applyNumberFormat="1" applyFont="1" applyFill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6" fillId="4" borderId="5" xfId="0" applyFont="1" applyFill="1" applyBorder="1" applyAlignment="1">
      <alignment horizontal="center" vertical="center"/>
    </xf>
    <xf numFmtId="0" fontId="56" fillId="4" borderId="5" xfId="0" applyFont="1" applyFill="1" applyBorder="1" applyAlignment="1">
      <alignment horizontal="center" vertical="center" wrapText="1"/>
    </xf>
    <xf numFmtId="167" fontId="56" fillId="4" borderId="5" xfId="0" applyNumberFormat="1" applyFont="1" applyFill="1" applyBorder="1" applyAlignment="1">
      <alignment horizontal="center" vertical="center"/>
    </xf>
    <xf numFmtId="165" fontId="55" fillId="5" borderId="5" xfId="0" applyNumberFormat="1" applyFont="1" applyFill="1" applyBorder="1" applyAlignment="1">
      <alignment horizontal="center" vertical="center" wrapText="1"/>
    </xf>
    <xf numFmtId="0" fontId="55" fillId="4" borderId="5" xfId="0" applyFont="1" applyFill="1" applyBorder="1" applyAlignment="1">
      <alignment horizontal="center" vertical="center" wrapText="1"/>
    </xf>
    <xf numFmtId="168" fontId="55" fillId="4" borderId="5" xfId="0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164" fontId="55" fillId="4" borderId="5" xfId="0" applyNumberFormat="1" applyFont="1" applyFill="1" applyBorder="1" applyAlignment="1">
      <alignment horizontal="center" vertical="center" wrapText="1"/>
    </xf>
    <xf numFmtId="167" fontId="55" fillId="0" borderId="5" xfId="0" applyNumberFormat="1" applyFont="1" applyBorder="1" applyAlignment="1">
      <alignment horizontal="center" vertical="center"/>
    </xf>
    <xf numFmtId="167" fontId="55" fillId="4" borderId="5" xfId="0" applyNumberFormat="1" applyFont="1" applyFill="1" applyBorder="1" applyAlignment="1">
      <alignment horizontal="center" vertical="center" wrapText="1"/>
    </xf>
    <xf numFmtId="165" fontId="55" fillId="4" borderId="5" xfId="0" applyNumberFormat="1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6" fillId="8" borderId="5" xfId="0" applyFont="1" applyFill="1" applyBorder="1" applyAlignment="1">
      <alignment horizontal="center" vertical="center"/>
    </xf>
    <xf numFmtId="0" fontId="55" fillId="8" borderId="5" xfId="0" applyFont="1" applyFill="1" applyBorder="1" applyAlignment="1">
      <alignment horizontal="center" vertical="center" wrapText="1"/>
    </xf>
    <xf numFmtId="0" fontId="55" fillId="9" borderId="5" xfId="0" applyFont="1" applyFill="1" applyBorder="1" applyAlignment="1">
      <alignment horizontal="center" vertical="center" wrapText="1"/>
    </xf>
    <xf numFmtId="164" fontId="55" fillId="8" borderId="5" xfId="0" applyNumberFormat="1" applyFont="1" applyFill="1" applyBorder="1" applyAlignment="1">
      <alignment horizontal="center" vertical="center" wrapText="1"/>
    </xf>
    <xf numFmtId="167" fontId="56" fillId="8" borderId="5" xfId="0" applyNumberFormat="1" applyFont="1" applyFill="1" applyBorder="1" applyAlignment="1">
      <alignment horizontal="center" vertical="center"/>
    </xf>
    <xf numFmtId="167" fontId="55" fillId="8" borderId="5" xfId="0" applyNumberFormat="1" applyFont="1" applyFill="1" applyBorder="1" applyAlignment="1">
      <alignment horizontal="center" vertical="center" wrapText="1"/>
    </xf>
    <xf numFmtId="165" fontId="55" fillId="8" borderId="5" xfId="0" applyNumberFormat="1" applyFont="1" applyFill="1" applyBorder="1" applyAlignment="1">
      <alignment horizontal="center" vertical="center" wrapText="1"/>
    </xf>
    <xf numFmtId="168" fontId="55" fillId="8" borderId="5" xfId="0" applyNumberFormat="1" applyFont="1" applyFill="1" applyBorder="1" applyAlignment="1">
      <alignment horizontal="center" vertical="center" wrapText="1"/>
    </xf>
    <xf numFmtId="0" fontId="55" fillId="0" borderId="5" xfId="0" applyFont="1" applyBorder="1" applyAlignment="1">
      <alignment vertical="center" wrapText="1"/>
    </xf>
    <xf numFmtId="167" fontId="16" fillId="4" borderId="5" xfId="0" applyNumberFormat="1" applyFont="1" applyFill="1" applyBorder="1" applyAlignment="1">
      <alignment horizontal="center" vertical="center" wrapText="1"/>
    </xf>
    <xf numFmtId="165" fontId="16" fillId="4" borderId="5" xfId="0" applyNumberFormat="1" applyFont="1" applyFill="1" applyBorder="1" applyAlignment="1">
      <alignment horizontal="center" vertical="center" wrapText="1"/>
    </xf>
    <xf numFmtId="168" fontId="16" fillId="4" borderId="5" xfId="0" applyNumberFormat="1" applyFont="1" applyFill="1" applyBorder="1" applyAlignment="1">
      <alignment horizontal="center" vertical="center" wrapText="1"/>
    </xf>
    <xf numFmtId="167" fontId="56" fillId="4" borderId="13" xfId="0" applyNumberFormat="1" applyFont="1" applyFill="1" applyBorder="1" applyAlignment="1">
      <alignment horizontal="center" vertical="center"/>
    </xf>
    <xf numFmtId="168" fontId="16" fillId="4" borderId="5" xfId="1" applyNumberFormat="1" applyFont="1" applyFill="1" applyBorder="1" applyAlignment="1">
      <alignment horizontal="center" vertical="center" wrapText="1"/>
    </xf>
    <xf numFmtId="167" fontId="56" fillId="4" borderId="16" xfId="0" applyNumberFormat="1" applyFont="1" applyFill="1" applyBorder="1" applyAlignment="1">
      <alignment horizontal="center" vertical="center"/>
    </xf>
    <xf numFmtId="167" fontId="55" fillId="0" borderId="16" xfId="0" applyNumberFormat="1" applyFont="1" applyBorder="1" applyAlignment="1">
      <alignment horizontal="center" vertical="center"/>
    </xf>
    <xf numFmtId="165" fontId="55" fillId="5" borderId="10" xfId="0" applyNumberFormat="1" applyFont="1" applyFill="1" applyBorder="1" applyAlignment="1">
      <alignment horizontal="center" vertical="center" wrapText="1"/>
    </xf>
    <xf numFmtId="167" fontId="55" fillId="4" borderId="15" xfId="0" applyNumberFormat="1" applyFont="1" applyFill="1" applyBorder="1" applyAlignment="1">
      <alignment horizontal="center" vertical="center" wrapText="1"/>
    </xf>
    <xf numFmtId="167" fontId="59" fillId="4" borderId="17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168" fontId="23" fillId="4" borderId="5" xfId="0" applyNumberFormat="1" applyFont="1" applyFill="1" applyBorder="1" applyAlignment="1">
      <alignment horizontal="center" vertical="center" wrapText="1"/>
    </xf>
    <xf numFmtId="0" fontId="55" fillId="4" borderId="10" xfId="0" applyFont="1" applyFill="1" applyBorder="1" applyAlignment="1">
      <alignment horizontal="center" vertical="center" wrapText="1"/>
    </xf>
    <xf numFmtId="167" fontId="16" fillId="4" borderId="13" xfId="0" applyNumberFormat="1" applyFont="1" applyFill="1" applyBorder="1" applyAlignment="1">
      <alignment horizontal="center" vertical="center" wrapText="1"/>
    </xf>
    <xf numFmtId="165" fontId="16" fillId="4" borderId="13" xfId="0" applyNumberFormat="1" applyFont="1" applyFill="1" applyBorder="1" applyAlignment="1">
      <alignment horizontal="center" vertical="center" wrapText="1"/>
    </xf>
    <xf numFmtId="168" fontId="16" fillId="4" borderId="13" xfId="0" applyNumberFormat="1" applyFont="1" applyFill="1" applyBorder="1" applyAlignment="1">
      <alignment horizontal="center" vertical="center" wrapText="1"/>
    </xf>
    <xf numFmtId="168" fontId="55" fillId="4" borderId="13" xfId="0" applyNumberFormat="1" applyFont="1" applyFill="1" applyBorder="1" applyAlignment="1">
      <alignment horizontal="center" vertical="center" wrapText="1"/>
    </xf>
    <xf numFmtId="165" fontId="55" fillId="5" borderId="13" xfId="0" applyNumberFormat="1" applyFont="1" applyFill="1" applyBorder="1" applyAlignment="1">
      <alignment horizontal="center" vertical="center" wrapText="1"/>
    </xf>
    <xf numFmtId="0" fontId="60" fillId="4" borderId="15" xfId="0" applyFont="1" applyFill="1" applyBorder="1" applyAlignment="1">
      <alignment horizontal="center" vertical="center" wrapText="1"/>
    </xf>
    <xf numFmtId="0" fontId="55" fillId="4" borderId="15" xfId="0" applyFont="1" applyFill="1" applyBorder="1" applyAlignment="1">
      <alignment horizontal="center" vertical="center" wrapText="1"/>
    </xf>
    <xf numFmtId="165" fontId="55" fillId="5" borderId="15" xfId="0" applyNumberFormat="1" applyFont="1" applyFill="1" applyBorder="1" applyAlignment="1">
      <alignment horizontal="center" vertical="center" wrapText="1"/>
    </xf>
    <xf numFmtId="167" fontId="23" fillId="4" borderId="5" xfId="0" applyNumberFormat="1" applyFont="1" applyFill="1" applyBorder="1" applyAlignment="1">
      <alignment horizontal="center" vertical="center" wrapText="1"/>
    </xf>
    <xf numFmtId="165" fontId="23" fillId="4" borderId="5" xfId="0" applyNumberFormat="1" applyFont="1" applyFill="1" applyBorder="1" applyAlignment="1">
      <alignment horizontal="center" vertical="center" wrapText="1"/>
    </xf>
    <xf numFmtId="168" fontId="55" fillId="4" borderId="15" xfId="0" applyNumberFormat="1" applyFont="1" applyFill="1" applyBorder="1" applyAlignment="1">
      <alignment horizontal="center" vertical="center" wrapText="1"/>
    </xf>
    <xf numFmtId="168" fontId="23" fillId="4" borderId="17" xfId="0" applyNumberFormat="1" applyFont="1" applyFill="1" applyBorder="1" applyAlignment="1">
      <alignment horizontal="center" vertical="center" wrapText="1"/>
    </xf>
    <xf numFmtId="168" fontId="55" fillId="4" borderId="17" xfId="0" applyNumberFormat="1" applyFont="1" applyFill="1" applyBorder="1" applyAlignment="1">
      <alignment horizontal="center" vertical="center" wrapText="1"/>
    </xf>
    <xf numFmtId="166" fontId="56" fillId="5" borderId="5" xfId="0" applyNumberFormat="1" applyFont="1" applyFill="1" applyBorder="1" applyAlignment="1">
      <alignment horizontal="center" vertical="center" wrapText="1"/>
    </xf>
    <xf numFmtId="166" fontId="56" fillId="5" borderId="16" xfId="0" applyNumberFormat="1" applyFont="1" applyFill="1" applyBorder="1" applyAlignment="1">
      <alignment horizontal="center" vertical="center" wrapText="1"/>
    </xf>
    <xf numFmtId="166" fontId="29" fillId="5" borderId="17" xfId="0" applyNumberFormat="1" applyFont="1" applyFill="1" applyBorder="1" applyAlignment="1">
      <alignment horizontal="right" vertical="center" wrapText="1"/>
    </xf>
    <xf numFmtId="166" fontId="30" fillId="5" borderId="21" xfId="2" applyNumberFormat="1" applyFont="1" applyFill="1" applyBorder="1" applyAlignment="1">
      <alignment horizontal="center" vertical="center" wrapText="1"/>
    </xf>
    <xf numFmtId="166" fontId="23" fillId="0" borderId="0" xfId="11" applyNumberFormat="1" applyFont="1" applyAlignment="1">
      <alignment horizontal="right"/>
    </xf>
    <xf numFmtId="166" fontId="16" fillId="0" borderId="0" xfId="11" applyNumberFormat="1" applyFont="1"/>
    <xf numFmtId="166" fontId="0" fillId="0" borderId="0" xfId="0" applyNumberFormat="1"/>
    <xf numFmtId="166" fontId="0" fillId="0" borderId="3" xfId="0" applyNumberFormat="1" applyBorder="1"/>
    <xf numFmtId="166" fontId="34" fillId="2" borderId="13" xfId="11" applyNumberFormat="1" applyFont="1" applyFill="1" applyBorder="1" applyAlignment="1">
      <alignment horizontal="center" vertical="center" wrapText="1"/>
    </xf>
    <xf numFmtId="166" fontId="55" fillId="5" borderId="5" xfId="0" applyNumberFormat="1" applyFont="1" applyFill="1" applyBorder="1" applyAlignment="1">
      <alignment horizontal="center" vertical="center" wrapText="1"/>
    </xf>
    <xf numFmtId="166" fontId="29" fillId="5" borderId="17" xfId="0" applyNumberFormat="1" applyFont="1" applyFill="1" applyBorder="1" applyAlignment="1">
      <alignment horizontal="center" vertical="center" wrapText="1"/>
    </xf>
    <xf numFmtId="166" fontId="23" fillId="0" borderId="0" xfId="11" applyNumberFormat="1" applyFont="1" applyAlignment="1">
      <alignment horizontal="center"/>
    </xf>
    <xf numFmtId="166" fontId="16" fillId="0" borderId="0" xfId="1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55" fillId="4" borderId="5" xfId="0" applyNumberFormat="1" applyFont="1" applyFill="1" applyBorder="1" applyAlignment="1">
      <alignment horizontal="center" vertical="center" wrapText="1"/>
    </xf>
    <xf numFmtId="168" fontId="23" fillId="8" borderId="5" xfId="0" applyNumberFormat="1" applyFont="1" applyFill="1" applyBorder="1" applyAlignment="1">
      <alignment horizontal="center" vertical="center" wrapText="1"/>
    </xf>
    <xf numFmtId="166" fontId="29" fillId="5" borderId="17" xfId="2" applyNumberFormat="1" applyFont="1" applyFill="1" applyBorder="1" applyAlignment="1">
      <alignment horizontal="center" vertical="center" wrapText="1"/>
    </xf>
    <xf numFmtId="166" fontId="23" fillId="0" borderId="0" xfId="0" applyNumberFormat="1" applyFont="1" applyAlignment="1">
      <alignment horizontal="center"/>
    </xf>
    <xf numFmtId="166" fontId="23" fillId="0" borderId="0" xfId="0" applyNumberFormat="1" applyFont="1"/>
    <xf numFmtId="166" fontId="39" fillId="0" borderId="0" xfId="0" applyNumberFormat="1" applyFont="1"/>
    <xf numFmtId="166" fontId="29" fillId="0" borderId="0" xfId="0" applyNumberFormat="1" applyFont="1"/>
    <xf numFmtId="166" fontId="39" fillId="0" borderId="0" xfId="0" applyNumberFormat="1" applyFont="1" applyAlignment="1">
      <alignment horizontal="center"/>
    </xf>
    <xf numFmtId="166" fontId="29" fillId="0" borderId="0" xfId="0" applyNumberFormat="1" applyFont="1" applyAlignment="1">
      <alignment horizontal="center"/>
    </xf>
    <xf numFmtId="166" fontId="29" fillId="4" borderId="17" xfId="11" applyNumberFormat="1" applyFont="1" applyFill="1" applyBorder="1" applyAlignment="1">
      <alignment horizontal="center" vertical="center" wrapText="1"/>
    </xf>
    <xf numFmtId="166" fontId="39" fillId="0" borderId="0" xfId="11" applyNumberFormat="1" applyFont="1" applyAlignment="1">
      <alignment horizontal="center"/>
    </xf>
    <xf numFmtId="166" fontId="29" fillId="0" borderId="0" xfId="11" applyNumberFormat="1" applyFont="1" applyAlignment="1">
      <alignment horizontal="center"/>
    </xf>
    <xf numFmtId="166" fontId="29" fillId="5" borderId="17" xfId="11" applyNumberFormat="1" applyFont="1" applyFill="1" applyBorder="1" applyAlignment="1">
      <alignment horizontal="right" vertical="center" wrapText="1"/>
    </xf>
    <xf numFmtId="166" fontId="29" fillId="5" borderId="17" xfId="11" applyNumberFormat="1" applyFont="1" applyFill="1" applyBorder="1" applyAlignment="1">
      <alignment horizontal="center" vertical="center" wrapText="1"/>
    </xf>
    <xf numFmtId="166" fontId="29" fillId="8" borderId="17" xfId="2" applyNumberFormat="1" applyFont="1" applyFill="1" applyBorder="1" applyAlignment="1">
      <alignment horizontal="center" vertical="center" wrapText="1"/>
    </xf>
    <xf numFmtId="166" fontId="39" fillId="8" borderId="17" xfId="0" applyNumberFormat="1" applyFont="1" applyFill="1" applyBorder="1" applyAlignment="1">
      <alignment horizontal="center" vertical="center" wrapText="1"/>
    </xf>
    <xf numFmtId="166" fontId="39" fillId="0" borderId="17" xfId="0" applyNumberFormat="1" applyFont="1" applyBorder="1" applyAlignment="1">
      <alignment horizontal="center" vertical="center" wrapText="1"/>
    </xf>
    <xf numFmtId="166" fontId="29" fillId="5" borderId="21" xfId="11" applyNumberFormat="1" applyFont="1" applyFill="1" applyBorder="1" applyAlignment="1">
      <alignment horizontal="center" vertical="center" wrapText="1"/>
    </xf>
    <xf numFmtId="166" fontId="29" fillId="5" borderId="21" xfId="2" applyNumberFormat="1" applyFont="1" applyFill="1" applyBorder="1" applyAlignment="1">
      <alignment horizontal="center" vertical="center" wrapText="1"/>
    </xf>
    <xf numFmtId="166" fontId="30" fillId="5" borderId="17" xfId="11" applyNumberFormat="1" applyFont="1" applyFill="1" applyBorder="1" applyAlignment="1">
      <alignment horizontal="center" vertical="center" wrapText="1"/>
    </xf>
    <xf numFmtId="166" fontId="30" fillId="5" borderId="21" xfId="11" applyNumberFormat="1" applyFont="1" applyFill="1" applyBorder="1" applyAlignment="1">
      <alignment horizontal="center" vertical="center" wrapText="1"/>
    </xf>
    <xf numFmtId="166" fontId="23" fillId="0" borderId="3" xfId="11" applyNumberFormat="1" applyFont="1" applyBorder="1"/>
    <xf numFmtId="166" fontId="30" fillId="4" borderId="17" xfId="11" applyNumberFormat="1" applyFont="1" applyFill="1" applyBorder="1" applyAlignment="1">
      <alignment horizontal="center" vertical="center" wrapText="1"/>
    </xf>
    <xf numFmtId="166" fontId="30" fillId="5" borderId="17" xfId="2" applyNumberFormat="1" applyFont="1" applyFill="1" applyBorder="1" applyAlignment="1">
      <alignment horizontal="center" vertical="center" wrapText="1"/>
    </xf>
    <xf numFmtId="44" fontId="29" fillId="8" borderId="17" xfId="2" applyFont="1" applyFill="1" applyBorder="1" applyAlignment="1">
      <alignment horizontal="center" vertical="center" wrapText="1"/>
    </xf>
    <xf numFmtId="0" fontId="52" fillId="9" borderId="17" xfId="0" applyFont="1" applyFill="1" applyBorder="1" applyAlignment="1">
      <alignment horizontal="center" vertical="center"/>
    </xf>
    <xf numFmtId="0" fontId="29" fillId="9" borderId="17" xfId="0" applyFont="1" applyFill="1" applyBorder="1" applyAlignment="1">
      <alignment horizontal="center" vertical="center"/>
    </xf>
    <xf numFmtId="0" fontId="42" fillId="9" borderId="17" xfId="0" applyFont="1" applyFill="1" applyBorder="1" applyAlignment="1">
      <alignment horizontal="center" vertical="center"/>
    </xf>
    <xf numFmtId="0" fontId="42" fillId="9" borderId="17" xfId="0" applyFont="1" applyFill="1" applyBorder="1" applyAlignment="1">
      <alignment vertical="center" wrapText="1"/>
    </xf>
    <xf numFmtId="0" fontId="30" fillId="9" borderId="17" xfId="0" applyFont="1" applyFill="1" applyBorder="1" applyAlignment="1">
      <alignment horizontal="center" vertical="center"/>
    </xf>
    <xf numFmtId="166" fontId="40" fillId="5" borderId="17" xfId="0" applyNumberFormat="1" applyFont="1" applyFill="1" applyBorder="1" applyAlignment="1">
      <alignment horizontal="center" vertical="center" wrapText="1"/>
    </xf>
    <xf numFmtId="166" fontId="23" fillId="0" borderId="0" xfId="2" applyNumberFormat="1" applyFont="1"/>
    <xf numFmtId="4" fontId="21" fillId="2" borderId="1" xfId="0" applyNumberFormat="1" applyFont="1" applyFill="1" applyBorder="1" applyAlignment="1">
      <alignment wrapText="1"/>
    </xf>
    <xf numFmtId="0" fontId="16" fillId="0" borderId="2" xfId="0" applyFont="1" applyBorder="1"/>
    <xf numFmtId="0" fontId="16" fillId="0" borderId="3" xfId="0" applyFont="1" applyBorder="1"/>
    <xf numFmtId="0" fontId="20" fillId="4" borderId="9" xfId="0" applyFont="1" applyFill="1" applyBorder="1" applyAlignment="1">
      <alignment wrapText="1"/>
    </xf>
    <xf numFmtId="0" fontId="16" fillId="0" borderId="11" xfId="0" applyFont="1" applyBorder="1"/>
    <xf numFmtId="0" fontId="16" fillId="0" borderId="10" xfId="0" applyFont="1" applyBorder="1"/>
    <xf numFmtId="0" fontId="20" fillId="0" borderId="9" xfId="0" applyFont="1" applyBorder="1" applyAlignment="1">
      <alignment wrapText="1"/>
    </xf>
    <xf numFmtId="0" fontId="21" fillId="2" borderId="13" xfId="0" applyFont="1" applyFill="1" applyBorder="1" applyAlignment="1">
      <alignment horizontal="center" vertical="center" wrapText="1"/>
    </xf>
    <xf numFmtId="0" fontId="16" fillId="0" borderId="14" xfId="0" applyFont="1" applyBorder="1"/>
    <xf numFmtId="0" fontId="16" fillId="0" borderId="15" xfId="0" applyFont="1" applyBorder="1"/>
    <xf numFmtId="164" fontId="21" fillId="2" borderId="13" xfId="0" applyNumberFormat="1" applyFont="1" applyFill="1" applyBorder="1" applyAlignment="1">
      <alignment horizontal="center" vertical="center" wrapText="1"/>
    </xf>
    <xf numFmtId="164" fontId="21" fillId="2" borderId="9" xfId="0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14" fillId="0" borderId="0" xfId="0" applyFont="1" applyAlignment="1">
      <alignment horizontal="left" wrapText="1"/>
    </xf>
    <xf numFmtId="0" fontId="0" fillId="0" borderId="0" xfId="0"/>
    <xf numFmtId="0" fontId="15" fillId="2" borderId="1" xfId="0" applyFont="1" applyFill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0" fontId="16" fillId="0" borderId="7" xfId="0" applyFont="1" applyBorder="1"/>
    <xf numFmtId="0" fontId="16" fillId="0" borderId="8" xfId="0" applyFont="1" applyBorder="1"/>
    <xf numFmtId="0" fontId="34" fillId="2" borderId="9" xfId="0" applyFont="1" applyFill="1" applyBorder="1" applyAlignment="1">
      <alignment horizontal="center" vertical="center" wrapText="1"/>
    </xf>
    <xf numFmtId="0" fontId="30" fillId="0" borderId="11" xfId="0" applyFont="1" applyBorder="1"/>
    <xf numFmtId="0" fontId="30" fillId="0" borderId="10" xfId="0" applyFont="1" applyBorder="1"/>
    <xf numFmtId="0" fontId="34" fillId="2" borderId="13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164" fontId="34" fillId="2" borderId="9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64" fontId="34" fillId="2" borderId="13" xfId="0" applyNumberFormat="1" applyFont="1" applyFill="1" applyBorder="1" applyAlignment="1">
      <alignment horizontal="center" vertical="center" wrapText="1"/>
    </xf>
    <xf numFmtId="0" fontId="30" fillId="0" borderId="14" xfId="0" applyFont="1" applyBorder="1"/>
    <xf numFmtId="0" fontId="33" fillId="0" borderId="0" xfId="0" applyFont="1" applyAlignment="1">
      <alignment horizontal="left" wrapText="1"/>
    </xf>
    <xf numFmtId="0" fontId="29" fillId="0" borderId="0" xfId="0" applyFont="1"/>
    <xf numFmtId="0" fontId="13" fillId="3" borderId="6" xfId="0" applyFont="1" applyFill="1" applyBorder="1" applyAlignment="1">
      <alignment horizontal="center" vertical="center" wrapText="1"/>
    </xf>
    <xf numFmtId="0" fontId="30" fillId="0" borderId="7" xfId="0" applyFont="1" applyBorder="1"/>
    <xf numFmtId="0" fontId="30" fillId="0" borderId="8" xfId="0" applyFont="1" applyBorder="1"/>
    <xf numFmtId="166" fontId="34" fillId="2" borderId="13" xfId="0" applyNumberFormat="1" applyFont="1" applyFill="1" applyBorder="1" applyAlignment="1">
      <alignment horizontal="center" vertical="center" wrapText="1"/>
    </xf>
    <xf numFmtId="166" fontId="30" fillId="0" borderId="14" xfId="0" applyNumberFormat="1" applyFont="1" applyBorder="1" applyAlignment="1">
      <alignment horizontal="center"/>
    </xf>
    <xf numFmtId="166" fontId="30" fillId="0" borderId="14" xfId="0" applyNumberFormat="1" applyFont="1" applyBorder="1"/>
    <xf numFmtId="166" fontId="30" fillId="0" borderId="14" xfId="0" applyNumberFormat="1" applyFont="1" applyBorder="1" applyAlignment="1">
      <alignment horizontal="center" vertical="center"/>
    </xf>
    <xf numFmtId="0" fontId="46" fillId="2" borderId="1" xfId="0" applyFont="1" applyFill="1" applyBorder="1" applyAlignment="1">
      <alignment horizontal="left"/>
    </xf>
    <xf numFmtId="0" fontId="47" fillId="0" borderId="2" xfId="0" applyFont="1" applyBorder="1"/>
    <xf numFmtId="0" fontId="47" fillId="0" borderId="3" xfId="0" applyFont="1" applyBorder="1"/>
    <xf numFmtId="0" fontId="5" fillId="3" borderId="6" xfId="0" applyFont="1" applyFill="1" applyBorder="1" applyAlignment="1">
      <alignment horizontal="center" vertical="center" wrapText="1"/>
    </xf>
    <xf numFmtId="0" fontId="44" fillId="0" borderId="9" xfId="0" applyFont="1" applyBorder="1" applyAlignment="1">
      <alignment wrapText="1"/>
    </xf>
    <xf numFmtId="0" fontId="47" fillId="0" borderId="11" xfId="0" applyFont="1" applyBorder="1"/>
    <xf numFmtId="0" fontId="47" fillId="0" borderId="10" xfId="0" applyFont="1" applyBorder="1"/>
    <xf numFmtId="4" fontId="50" fillId="2" borderId="1" xfId="0" applyNumberFormat="1" applyFont="1" applyFill="1" applyBorder="1" applyAlignment="1">
      <alignment wrapText="1"/>
    </xf>
    <xf numFmtId="0" fontId="44" fillId="4" borderId="9" xfId="0" applyFont="1" applyFill="1" applyBorder="1" applyAlignment="1">
      <alignment wrapText="1"/>
    </xf>
    <xf numFmtId="0" fontId="44" fillId="0" borderId="16" xfId="0" applyFont="1" applyBorder="1" applyAlignment="1">
      <alignment wrapText="1"/>
    </xf>
    <xf numFmtId="0" fontId="47" fillId="0" borderId="12" xfId="0" applyFont="1" applyBorder="1"/>
    <xf numFmtId="4" fontId="50" fillId="2" borderId="3" xfId="0" applyNumberFormat="1" applyFont="1" applyFill="1" applyBorder="1" applyAlignment="1">
      <alignment wrapText="1"/>
    </xf>
    <xf numFmtId="0" fontId="44" fillId="4" borderId="16" xfId="0" applyFont="1" applyFill="1" applyBorder="1" applyAlignment="1">
      <alignment wrapText="1"/>
    </xf>
    <xf numFmtId="164" fontId="34" fillId="2" borderId="16" xfId="0" applyNumberFormat="1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 wrapText="1"/>
    </xf>
    <xf numFmtId="0" fontId="30" fillId="0" borderId="12" xfId="0" applyFont="1" applyBorder="1"/>
    <xf numFmtId="0" fontId="46" fillId="2" borderId="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6" fontId="34" fillId="2" borderId="13" xfId="11" applyNumberFormat="1" applyFont="1" applyFill="1" applyBorder="1" applyAlignment="1">
      <alignment horizontal="center" vertical="center" wrapText="1"/>
    </xf>
    <xf numFmtId="166" fontId="30" fillId="0" borderId="14" xfId="11" applyNumberFormat="1" applyFont="1" applyBorder="1" applyAlignment="1">
      <alignment horizontal="center"/>
    </xf>
    <xf numFmtId="166" fontId="30" fillId="0" borderId="14" xfId="11" applyNumberFormat="1" applyFont="1" applyBorder="1" applyAlignment="1">
      <alignment horizontal="center" vertical="center"/>
    </xf>
    <xf numFmtId="0" fontId="34" fillId="2" borderId="13" xfId="11" applyNumberFormat="1" applyFont="1" applyFill="1" applyBorder="1" applyAlignment="1">
      <alignment horizontal="center" vertical="center" wrapText="1"/>
    </xf>
    <xf numFmtId="0" fontId="30" fillId="0" borderId="14" xfId="11" applyNumberFormat="1" applyFont="1" applyBorder="1" applyAlignment="1">
      <alignment horizontal="center" vertical="center"/>
    </xf>
    <xf numFmtId="0" fontId="20" fillId="0" borderId="16" xfId="0" applyFont="1" applyBorder="1" applyAlignment="1">
      <alignment wrapText="1"/>
    </xf>
    <xf numFmtId="0" fontId="35" fillId="3" borderId="6" xfId="0" applyFont="1" applyFill="1" applyBorder="1" applyAlignment="1">
      <alignment horizontal="left" vertical="center"/>
    </xf>
    <xf numFmtId="0" fontId="35" fillId="3" borderId="24" xfId="0" applyFont="1" applyFill="1" applyBorder="1" applyAlignment="1">
      <alignment horizontal="left" vertical="center"/>
    </xf>
    <xf numFmtId="4" fontId="21" fillId="2" borderId="3" xfId="0" applyNumberFormat="1" applyFont="1" applyFill="1" applyBorder="1" applyAlignment="1">
      <alignment wrapText="1"/>
    </xf>
    <xf numFmtId="0" fontId="20" fillId="4" borderId="16" xfId="0" applyFont="1" applyFill="1" applyBorder="1" applyAlignment="1">
      <alignment wrapText="1"/>
    </xf>
    <xf numFmtId="43" fontId="34" fillId="2" borderId="13" xfId="11" applyFont="1" applyFill="1" applyBorder="1" applyAlignment="1">
      <alignment horizontal="center" vertical="center" wrapText="1"/>
    </xf>
    <xf numFmtId="43" fontId="30" fillId="0" borderId="14" xfId="11" applyFont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 wrapText="1"/>
    </xf>
    <xf numFmtId="0" fontId="30" fillId="0" borderId="17" xfId="0" applyFont="1" applyBorder="1"/>
    <xf numFmtId="0" fontId="53" fillId="2" borderId="13" xfId="0" applyFont="1" applyFill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166" fontId="34" fillId="2" borderId="22" xfId="11" applyNumberFormat="1" applyFont="1" applyFill="1" applyBorder="1" applyAlignment="1">
      <alignment horizontal="center" vertical="center" wrapText="1"/>
    </xf>
    <xf numFmtId="166" fontId="30" fillId="0" borderId="23" xfId="11" applyNumberFormat="1" applyFont="1" applyBorder="1"/>
    <xf numFmtId="0" fontId="2" fillId="3" borderId="6" xfId="0" applyFont="1" applyFill="1" applyBorder="1" applyAlignment="1">
      <alignment horizontal="center" vertical="center" wrapText="1"/>
    </xf>
    <xf numFmtId="166" fontId="34" fillId="2" borderId="13" xfId="11" applyNumberFormat="1" applyFont="1" applyFill="1" applyBorder="1" applyAlignment="1">
      <alignment horizontal="right" vertical="center" wrapText="1"/>
    </xf>
    <xf numFmtId="166" fontId="30" fillId="0" borderId="14" xfId="11" applyNumberFormat="1" applyFont="1" applyBorder="1" applyAlignment="1">
      <alignment horizontal="right" vertical="center"/>
    </xf>
    <xf numFmtId="166" fontId="53" fillId="2" borderId="13" xfId="11" applyNumberFormat="1" applyFont="1" applyFill="1" applyBorder="1" applyAlignment="1">
      <alignment horizontal="center" vertical="center" wrapText="1"/>
    </xf>
    <xf numFmtId="166" fontId="54" fillId="0" borderId="14" xfId="11" applyNumberFormat="1" applyFont="1" applyBorder="1"/>
    <xf numFmtId="0" fontId="1" fillId="3" borderId="6" xfId="0" applyFont="1" applyFill="1" applyBorder="1" applyAlignment="1">
      <alignment horizontal="center" vertical="center" wrapText="1"/>
    </xf>
    <xf numFmtId="166" fontId="54" fillId="0" borderId="14" xfId="11" applyNumberFormat="1" applyFont="1" applyBorder="1" applyAlignment="1">
      <alignment horizontal="center"/>
    </xf>
    <xf numFmtId="0" fontId="27" fillId="0" borderId="0" xfId="0" applyFont="1" applyAlignment="1">
      <alignment wrapText="1"/>
    </xf>
    <xf numFmtId="165" fontId="40" fillId="5" borderId="17" xfId="0" applyNumberFormat="1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43" fontId="23" fillId="0" borderId="0" xfId="11" applyFont="1" applyAlignment="1">
      <alignment horizontal="center"/>
    </xf>
    <xf numFmtId="4" fontId="23" fillId="0" borderId="0" xfId="0" applyNumberFormat="1" applyFont="1" applyAlignment="1">
      <alignment horizontal="center"/>
    </xf>
    <xf numFmtId="166" fontId="23" fillId="8" borderId="17" xfId="0" applyNumberFormat="1" applyFont="1" applyFill="1" applyBorder="1" applyAlignment="1">
      <alignment horizontal="center" vertical="center" wrapText="1"/>
    </xf>
    <xf numFmtId="166" fontId="0" fillId="9" borderId="17" xfId="2" applyNumberFormat="1" applyFont="1" applyFill="1" applyBorder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</cellXfs>
  <cellStyles count="12">
    <cellStyle name="Moeda" xfId="2" builtinId="4"/>
    <cellStyle name="Moeda 2" xfId="4" xr:uid="{36D04477-0F68-4B53-82A1-5CEBA241D73D}"/>
    <cellStyle name="Moeda 2 2" xfId="8" xr:uid="{E35EBD62-E223-444B-9483-65731D52E997}"/>
    <cellStyle name="Moeda 3" xfId="6" xr:uid="{2DBF1480-0295-4693-AC86-456FA97BA00D}"/>
    <cellStyle name="Moeda 4" xfId="10" xr:uid="{D3FE3565-4584-4A63-B6DB-7D18987503EC}"/>
    <cellStyle name="Normal" xfId="0" builtinId="0"/>
    <cellStyle name="Normal 2" xfId="1" xr:uid="{28537975-D755-4D9A-ABA4-E037EFF9794E}"/>
    <cellStyle name="Normal 3" xfId="3" xr:uid="{286EF1D4-4327-49E1-8131-239DD90FFF07}"/>
    <cellStyle name="Normal 3 2" xfId="7" xr:uid="{85A51DEF-067B-4B94-B5A1-74CC3DBBB3C5}"/>
    <cellStyle name="Normal 4" xfId="5" xr:uid="{0550E59C-2340-41F7-AF45-4F838C453E58}"/>
    <cellStyle name="Normal 5" xfId="9" xr:uid="{EF079039-4D7D-45ED-B7A7-EFB6439686D3}"/>
    <cellStyle name="Vírgula" xfId="11" builtinId="3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1" defaultTableStyle="TableStyleMedium2" defaultPivotStyle="PivotStyleLight16">
    <tableStyle name="Invisible" pivot="0" table="0" count="0" xr9:uid="{005EF688-28D3-41B9-A09A-F417B1835B3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1690687</xdr:colOff>
      <xdr:row>2</xdr:row>
      <xdr:rowOff>154781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981415-D025-40BC-941A-EB8733263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0687" cy="5357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1690687</xdr:colOff>
      <xdr:row>2</xdr:row>
      <xdr:rowOff>154781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CB395D2-E53B-4ED1-9F1D-277FC5CB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0687" cy="5357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1690687</xdr:colOff>
      <xdr:row>2</xdr:row>
      <xdr:rowOff>154781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2D796-908E-465C-AAB1-AB86611B4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0687" cy="5357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1690687</xdr:colOff>
      <xdr:row>2</xdr:row>
      <xdr:rowOff>154781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0B1C7B-D4C5-45EF-BFB9-5A99F165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0687" cy="5357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1364788</xdr:colOff>
      <xdr:row>2</xdr:row>
      <xdr:rowOff>214312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82759E4-EFE1-4539-9573-403C7F0C5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4788" cy="738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0</xdr:rowOff>
    </xdr:from>
    <xdr:to>
      <xdr:col>0</xdr:col>
      <xdr:colOff>1376694</xdr:colOff>
      <xdr:row>2</xdr:row>
      <xdr:rowOff>214312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CD1D5A-085F-41E7-8E2F-14070137F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0"/>
          <a:ext cx="1364788" cy="738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</xdr:rowOff>
    </xdr:from>
    <xdr:to>
      <xdr:col>0</xdr:col>
      <xdr:colOff>1364788</xdr:colOff>
      <xdr:row>2</xdr:row>
      <xdr:rowOff>238124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1F4156-8DD7-45F9-B62A-C62131D77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"/>
          <a:ext cx="1364788" cy="738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23812</xdr:rowOff>
    </xdr:from>
    <xdr:to>
      <xdr:col>0</xdr:col>
      <xdr:colOff>1376694</xdr:colOff>
      <xdr:row>2</xdr:row>
      <xdr:rowOff>238124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58DF37-7116-4526-B2DC-DF9A5BC65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23812"/>
          <a:ext cx="1364788" cy="738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23811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F30DC0-053A-422C-9F6F-1BCD06F8D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4936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1400735</xdr:colOff>
      <xdr:row>3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63F4FD-A18F-46C2-BD82-50C5FE8BD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735" cy="5827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23812</xdr:colOff>
      <xdr:row>2</xdr:row>
      <xdr:rowOff>178595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7219838-CEB7-47C8-A431-6A07BA0E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404937" cy="559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119062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4AAE82-16D0-4589-A187-68E57BA7C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2594" cy="5000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5" width="19.375" customWidth="1"/>
    <col min="26" max="26" width="15.875" customWidth="1"/>
    <col min="27" max="28" width="13.125" customWidth="1"/>
  </cols>
  <sheetData>
    <row r="1" spans="1:30" ht="21">
      <c r="A1" s="270"/>
      <c r="B1" s="272" t="s"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8"/>
      <c r="AA1" s="1"/>
      <c r="AB1" s="1"/>
    </row>
    <row r="2" spans="1:30" ht="21">
      <c r="A2" s="271"/>
      <c r="B2" s="272" t="s">
        <v>1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8"/>
      <c r="AA2" s="1"/>
      <c r="AB2" s="1"/>
    </row>
    <row r="3" spans="1:30" ht="21">
      <c r="A3" s="271"/>
      <c r="B3" s="272" t="s">
        <v>2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8"/>
      <c r="AA3" s="2"/>
      <c r="AB3" s="2"/>
    </row>
    <row r="4" spans="1:30" ht="15" customHeight="1">
      <c r="A4" s="3" t="s">
        <v>3</v>
      </c>
      <c r="B4" s="4"/>
      <c r="C4" s="273" t="s">
        <v>4</v>
      </c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5"/>
      <c r="AA4" s="2"/>
      <c r="AB4" s="2"/>
    </row>
    <row r="5" spans="1:30" ht="15.75" customHeight="1">
      <c r="A5" s="268" t="s">
        <v>5</v>
      </c>
      <c r="B5" s="261"/>
      <c r="C5" s="268" t="s">
        <v>6</v>
      </c>
      <c r="D5" s="260"/>
      <c r="E5" s="261"/>
      <c r="F5" s="268" t="s">
        <v>7</v>
      </c>
      <c r="G5" s="260"/>
      <c r="H5" s="260"/>
      <c r="I5" s="260"/>
      <c r="J5" s="260"/>
      <c r="K5" s="260"/>
      <c r="L5" s="260"/>
      <c r="M5" s="260"/>
      <c r="N5" s="269"/>
      <c r="O5" s="268" t="s">
        <v>8</v>
      </c>
      <c r="P5" s="260"/>
      <c r="Q5" s="260"/>
      <c r="R5" s="261"/>
      <c r="S5" s="268" t="s">
        <v>9</v>
      </c>
      <c r="T5" s="260"/>
      <c r="U5" s="260"/>
      <c r="V5" s="260"/>
      <c r="W5" s="260"/>
      <c r="X5" s="261"/>
      <c r="Y5" s="263" t="s">
        <v>10</v>
      </c>
      <c r="Z5" s="263" t="s">
        <v>11</v>
      </c>
      <c r="AA5" s="5"/>
      <c r="AB5" s="5"/>
      <c r="AC5" s="5"/>
    </row>
    <row r="6" spans="1:30" ht="15.75" customHeight="1">
      <c r="A6" s="263" t="s">
        <v>12</v>
      </c>
      <c r="B6" s="263" t="s">
        <v>13</v>
      </c>
      <c r="C6" s="263" t="s">
        <v>14</v>
      </c>
      <c r="D6" s="263" t="s">
        <v>15</v>
      </c>
      <c r="E6" s="263" t="s">
        <v>16</v>
      </c>
      <c r="F6" s="263" t="s">
        <v>17</v>
      </c>
      <c r="G6" s="263" t="s">
        <v>18</v>
      </c>
      <c r="H6" s="263" t="s">
        <v>19</v>
      </c>
      <c r="I6" s="268" t="s">
        <v>20</v>
      </c>
      <c r="J6" s="261"/>
      <c r="K6" s="267" t="s">
        <v>21</v>
      </c>
      <c r="L6" s="261"/>
      <c r="M6" s="263" t="s">
        <v>22</v>
      </c>
      <c r="N6" s="263" t="s">
        <v>23</v>
      </c>
      <c r="O6" s="263" t="s">
        <v>24</v>
      </c>
      <c r="P6" s="266" t="s">
        <v>25</v>
      </c>
      <c r="Q6" s="266" t="s">
        <v>26</v>
      </c>
      <c r="R6" s="266" t="s">
        <v>27</v>
      </c>
      <c r="S6" s="267" t="s">
        <v>28</v>
      </c>
      <c r="T6" s="261"/>
      <c r="U6" s="267" t="s">
        <v>29</v>
      </c>
      <c r="V6" s="261"/>
      <c r="W6" s="263" t="s">
        <v>30</v>
      </c>
      <c r="X6" s="266" t="s">
        <v>31</v>
      </c>
      <c r="Y6" s="264"/>
      <c r="Z6" s="264"/>
      <c r="AA6" s="5"/>
      <c r="AB6" s="5"/>
      <c r="AC6" s="5"/>
      <c r="AD6" s="5"/>
    </row>
    <row r="7" spans="1:30" ht="30">
      <c r="A7" s="265"/>
      <c r="B7" s="265"/>
      <c r="C7" s="265"/>
      <c r="D7" s="265"/>
      <c r="E7" s="265"/>
      <c r="F7" s="265"/>
      <c r="G7" s="265"/>
      <c r="H7" s="265"/>
      <c r="I7" s="6" t="s">
        <v>32</v>
      </c>
      <c r="J7" s="6" t="s">
        <v>33</v>
      </c>
      <c r="K7" s="6" t="s">
        <v>34</v>
      </c>
      <c r="L7" s="7" t="s">
        <v>35</v>
      </c>
      <c r="M7" s="265"/>
      <c r="N7" s="265"/>
      <c r="O7" s="265"/>
      <c r="P7" s="265"/>
      <c r="Q7" s="265"/>
      <c r="R7" s="265"/>
      <c r="S7" s="6" t="s">
        <v>36</v>
      </c>
      <c r="T7" s="7" t="s">
        <v>37</v>
      </c>
      <c r="U7" s="6" t="s">
        <v>38</v>
      </c>
      <c r="V7" s="7" t="s">
        <v>39</v>
      </c>
      <c r="W7" s="265"/>
      <c r="X7" s="265"/>
      <c r="Y7" s="265"/>
      <c r="Z7" s="265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256" t="s">
        <v>40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259" t="s">
        <v>41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1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262" t="s">
        <v>42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1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262" t="s">
        <v>43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1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262" t="s">
        <v>44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1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262" t="s">
        <v>45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1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262" t="s">
        <v>46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1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262" t="s">
        <v>47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1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262" t="s">
        <v>48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1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262" t="s">
        <v>49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1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262" t="s">
        <v>50</v>
      </c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1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262" t="s">
        <v>51</v>
      </c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1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262" t="s">
        <v>52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1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262" t="s">
        <v>53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1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262" t="s">
        <v>54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1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262" t="s">
        <v>55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1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262" t="s">
        <v>56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1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262" t="s">
        <v>57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1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262" t="s">
        <v>58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1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262" t="s">
        <v>59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1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262" t="s">
        <v>60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1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262" t="s">
        <v>61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1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262" t="s">
        <v>62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1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262" t="s">
        <v>63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1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262" t="s">
        <v>64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1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262" t="s">
        <v>65</v>
      </c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1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262" t="s">
        <v>66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1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262" t="s">
        <v>67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1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0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6961-0FA0-41EF-B100-3849CE53BE62}">
  <dimension ref="A1:AE91"/>
  <sheetViews>
    <sheetView zoomScale="80" zoomScaleNormal="80" workbookViewId="0">
      <selection activeCell="U7" sqref="U1:U1048576"/>
    </sheetView>
  </sheetViews>
  <sheetFormatPr defaultColWidth="0" defaultRowHeight="14.25" zeroHeight="1"/>
  <cols>
    <col min="1" max="1" width="22.375" customWidth="1"/>
    <col min="2" max="2" width="10.375" customWidth="1"/>
    <col min="3" max="3" width="42" bestFit="1" customWidth="1"/>
    <col min="4" max="4" width="14.625" bestFit="1" customWidth="1"/>
    <col min="5" max="5" width="39.625" bestFit="1" customWidth="1"/>
    <col min="6" max="6" width="38.5" bestFit="1" customWidth="1"/>
    <col min="7" max="7" width="17.375" customWidth="1"/>
    <col min="8" max="8" width="11" customWidth="1"/>
    <col min="9" max="9" width="9" customWidth="1"/>
    <col min="10" max="10" width="14.75" customWidth="1"/>
    <col min="11" max="11" width="9" customWidth="1"/>
    <col min="12" max="12" width="16.75" customWidth="1"/>
    <col min="13" max="13" width="14.625" bestFit="1" customWidth="1"/>
    <col min="14" max="14" width="17.75" bestFit="1" customWidth="1"/>
    <col min="15" max="15" width="13.75" customWidth="1"/>
    <col min="16" max="16" width="15.75" bestFit="1" customWidth="1"/>
    <col min="17" max="17" width="16.125" bestFit="1" customWidth="1"/>
    <col min="18" max="18" width="19.375" bestFit="1" customWidth="1"/>
    <col min="19" max="19" width="22.5" customWidth="1"/>
    <col min="20" max="20" width="12.75" customWidth="1"/>
    <col min="21" max="21" width="15.5" style="222" customWidth="1"/>
    <col min="22" max="22" width="12.875" customWidth="1"/>
    <col min="23" max="23" width="14.75" style="222" customWidth="1"/>
    <col min="24" max="24" width="12.75" customWidth="1"/>
    <col min="25" max="25" width="12.5" style="215" customWidth="1"/>
    <col min="26" max="26" width="18.125" style="216" customWidth="1"/>
    <col min="27" max="27" width="28.875" style="142" customWidth="1"/>
    <col min="28" max="28" width="0" style="142" hidden="1" customWidth="1"/>
    <col min="29" max="31" width="0" hidden="1" customWidth="1"/>
    <col min="32" max="16384" width="9" hidden="1"/>
  </cols>
  <sheetData>
    <row r="1" spans="1:31" s="26" customFormat="1" ht="15">
      <c r="A1" s="285"/>
      <c r="B1" s="310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93"/>
      <c r="AC1" s="93"/>
    </row>
    <row r="2" spans="1:31" s="26" customFormat="1" ht="15">
      <c r="A2" s="286"/>
      <c r="B2" s="310" t="s">
        <v>157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93"/>
      <c r="AC2" s="93"/>
    </row>
    <row r="3" spans="1:31" s="26" customFormat="1" ht="15">
      <c r="A3" s="286"/>
      <c r="B3" s="310" t="s">
        <v>142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"/>
      <c r="AC3" s="2"/>
    </row>
    <row r="4" spans="1:31" s="26" customFormat="1" ht="15" customHeight="1">
      <c r="A4" s="110" t="s">
        <v>538</v>
      </c>
      <c r="B4" s="34"/>
      <c r="C4" s="337" t="s">
        <v>4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"/>
      <c r="AC4" s="2"/>
    </row>
    <row r="5" spans="1:31" s="26" customFormat="1" ht="15.75" customHeight="1">
      <c r="A5" s="308" t="s">
        <v>5</v>
      </c>
      <c r="B5" s="278"/>
      <c r="C5" s="308" t="s">
        <v>6</v>
      </c>
      <c r="D5" s="309"/>
      <c r="E5" s="278"/>
      <c r="F5" s="308" t="s">
        <v>7</v>
      </c>
      <c r="G5" s="309"/>
      <c r="H5" s="309"/>
      <c r="I5" s="309"/>
      <c r="J5" s="309"/>
      <c r="K5" s="309"/>
      <c r="L5" s="309"/>
      <c r="M5" s="308" t="s">
        <v>8</v>
      </c>
      <c r="N5" s="309"/>
      <c r="O5" s="309"/>
      <c r="P5" s="309"/>
      <c r="Q5" s="309"/>
      <c r="R5" s="309"/>
      <c r="S5" s="278"/>
      <c r="T5" s="308" t="s">
        <v>9</v>
      </c>
      <c r="U5" s="309"/>
      <c r="V5" s="309"/>
      <c r="W5" s="309"/>
      <c r="X5" s="309"/>
      <c r="Y5" s="278"/>
      <c r="Z5" s="335" t="s">
        <v>69</v>
      </c>
      <c r="AA5" s="279" t="s">
        <v>70</v>
      </c>
      <c r="AB5" s="20"/>
      <c r="AC5" s="20"/>
      <c r="AD5" s="20"/>
    </row>
    <row r="6" spans="1:31" s="97" customFormat="1" ht="15.75" customHeight="1">
      <c r="A6" s="279" t="s">
        <v>12</v>
      </c>
      <c r="B6" s="279" t="s">
        <v>13</v>
      </c>
      <c r="C6" s="327" t="s">
        <v>14</v>
      </c>
      <c r="D6" s="279" t="s">
        <v>15</v>
      </c>
      <c r="E6" s="279" t="s">
        <v>16</v>
      </c>
      <c r="F6" s="279" t="s">
        <v>71</v>
      </c>
      <c r="G6" s="279" t="s">
        <v>72</v>
      </c>
      <c r="H6" s="279" t="s">
        <v>73</v>
      </c>
      <c r="I6" s="308" t="s">
        <v>20</v>
      </c>
      <c r="J6" s="282"/>
      <c r="K6" s="307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83" t="s">
        <v>78</v>
      </c>
      <c r="R6" s="283" t="s">
        <v>79</v>
      </c>
      <c r="S6" s="283" t="s">
        <v>80</v>
      </c>
      <c r="T6" s="307" t="s">
        <v>28</v>
      </c>
      <c r="U6" s="282"/>
      <c r="V6" s="307" t="s">
        <v>29</v>
      </c>
      <c r="W6" s="282"/>
      <c r="X6" s="323" t="s">
        <v>81</v>
      </c>
      <c r="Y6" s="333" t="s">
        <v>82</v>
      </c>
      <c r="Z6" s="336"/>
      <c r="AA6" s="284"/>
      <c r="AB6" s="47"/>
      <c r="AC6" s="47"/>
      <c r="AD6" s="47"/>
      <c r="AE6" s="47"/>
    </row>
    <row r="7" spans="1:31" s="97" customFormat="1" ht="30">
      <c r="A7" s="280"/>
      <c r="B7" s="280"/>
      <c r="C7" s="328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80"/>
      <c r="R7" s="280"/>
      <c r="S7" s="280"/>
      <c r="T7" s="35" t="s">
        <v>87</v>
      </c>
      <c r="U7" s="217" t="s">
        <v>88</v>
      </c>
      <c r="V7" s="35" t="s">
        <v>89</v>
      </c>
      <c r="W7" s="217" t="s">
        <v>90</v>
      </c>
      <c r="X7" s="324"/>
      <c r="Y7" s="334"/>
      <c r="Z7" s="336"/>
      <c r="AA7" s="284"/>
      <c r="AB7" s="47"/>
      <c r="AC7" s="47"/>
      <c r="AD7" s="47"/>
      <c r="AE7" s="47"/>
    </row>
    <row r="8" spans="1:31" s="44" customFormat="1" ht="45" customHeight="1">
      <c r="A8" s="27">
        <v>560800</v>
      </c>
      <c r="B8" s="27">
        <v>560801</v>
      </c>
      <c r="C8" s="129" t="s">
        <v>258</v>
      </c>
      <c r="D8" s="27">
        <v>5525</v>
      </c>
      <c r="E8" s="27" t="s">
        <v>269</v>
      </c>
      <c r="F8" s="27" t="s">
        <v>507</v>
      </c>
      <c r="G8" s="28"/>
      <c r="H8" s="29" t="s">
        <v>7</v>
      </c>
      <c r="I8" s="37" t="s">
        <v>143</v>
      </c>
      <c r="J8" s="28" t="s">
        <v>144</v>
      </c>
      <c r="K8" s="37" t="s">
        <v>143</v>
      </c>
      <c r="L8" s="38" t="s">
        <v>325</v>
      </c>
      <c r="M8" s="32">
        <v>45537</v>
      </c>
      <c r="N8" s="32">
        <v>45537</v>
      </c>
      <c r="O8" s="39" t="s">
        <v>319</v>
      </c>
      <c r="P8" s="78" t="s">
        <v>319</v>
      </c>
      <c r="Q8" s="78" t="s">
        <v>319</v>
      </c>
      <c r="R8" s="78" t="s">
        <v>319</v>
      </c>
      <c r="S8" s="40"/>
      <c r="T8" s="37"/>
      <c r="U8" s="237"/>
      <c r="V8" s="37">
        <v>1</v>
      </c>
      <c r="W8" s="233">
        <v>55</v>
      </c>
      <c r="X8" s="37">
        <f t="shared" ref="X8:X61" si="0">T8+V8</f>
        <v>1</v>
      </c>
      <c r="Y8" s="237">
        <f t="shared" ref="Y8:Y61" si="1">(T8*U8)+(V8*W8)</f>
        <v>55</v>
      </c>
      <c r="Z8" s="243">
        <f t="shared" ref="Z8:Z47" si="2">Y8+S8</f>
        <v>55</v>
      </c>
      <c r="AA8" s="109" t="s">
        <v>576</v>
      </c>
      <c r="AB8" s="148"/>
      <c r="AC8" s="43"/>
      <c r="AD8" s="48"/>
      <c r="AE8" s="43"/>
    </row>
    <row r="9" spans="1:31" s="44" customFormat="1" ht="45" customHeight="1">
      <c r="A9" s="27">
        <v>560800</v>
      </c>
      <c r="B9" s="27">
        <v>560801</v>
      </c>
      <c r="C9" s="88" t="s">
        <v>147</v>
      </c>
      <c r="D9" s="27">
        <v>3000</v>
      </c>
      <c r="E9" s="27" t="s">
        <v>148</v>
      </c>
      <c r="F9" s="28" t="s">
        <v>282</v>
      </c>
      <c r="G9" s="28"/>
      <c r="H9" s="29" t="s">
        <v>151</v>
      </c>
      <c r="I9" s="37" t="s">
        <v>143</v>
      </c>
      <c r="J9" s="28" t="s">
        <v>152</v>
      </c>
      <c r="K9" s="37" t="s">
        <v>143</v>
      </c>
      <c r="L9" s="38" t="s">
        <v>161</v>
      </c>
      <c r="M9" s="32">
        <v>45541</v>
      </c>
      <c r="N9" s="32">
        <v>45449</v>
      </c>
      <c r="O9" s="39" t="s">
        <v>319</v>
      </c>
      <c r="P9" s="78" t="s">
        <v>319</v>
      </c>
      <c r="Q9" s="78" t="s">
        <v>319</v>
      </c>
      <c r="R9" s="78" t="s">
        <v>319</v>
      </c>
      <c r="S9" s="40"/>
      <c r="T9" s="37"/>
      <c r="U9" s="219"/>
      <c r="V9" s="37">
        <v>1</v>
      </c>
      <c r="W9" s="233">
        <v>55</v>
      </c>
      <c r="X9" s="37">
        <f t="shared" si="0"/>
        <v>1</v>
      </c>
      <c r="Y9" s="236">
        <f t="shared" si="1"/>
        <v>55</v>
      </c>
      <c r="Z9" s="243">
        <f t="shared" si="2"/>
        <v>55</v>
      </c>
      <c r="AA9" s="109" t="s">
        <v>576</v>
      </c>
      <c r="AB9" s="148"/>
      <c r="AC9" s="43"/>
      <c r="AD9" s="48"/>
      <c r="AE9" s="43"/>
    </row>
    <row r="10" spans="1:31" s="44" customFormat="1" ht="45" customHeight="1">
      <c r="A10" s="27">
        <v>560800</v>
      </c>
      <c r="B10" s="27">
        <v>560801</v>
      </c>
      <c r="C10" s="128" t="s">
        <v>222</v>
      </c>
      <c r="D10" s="27">
        <v>861065</v>
      </c>
      <c r="E10" s="27" t="s">
        <v>379</v>
      </c>
      <c r="F10" s="82" t="s">
        <v>508</v>
      </c>
      <c r="G10" s="28"/>
      <c r="H10" s="29" t="s">
        <v>7</v>
      </c>
      <c r="I10" s="37" t="s">
        <v>143</v>
      </c>
      <c r="J10" s="28" t="s">
        <v>144</v>
      </c>
      <c r="K10" s="37" t="s">
        <v>509</v>
      </c>
      <c r="L10" s="38" t="s">
        <v>510</v>
      </c>
      <c r="M10" s="32">
        <v>45545</v>
      </c>
      <c r="N10" s="32">
        <v>45547</v>
      </c>
      <c r="O10" s="39" t="s">
        <v>236</v>
      </c>
      <c r="P10" s="108" t="s">
        <v>416</v>
      </c>
      <c r="Q10" s="107">
        <v>1753.8858</v>
      </c>
      <c r="R10" s="107">
        <v>1340.77</v>
      </c>
      <c r="S10" s="40">
        <f>R10+Q10</f>
        <v>3094.6558</v>
      </c>
      <c r="T10" s="37">
        <v>2</v>
      </c>
      <c r="U10" s="237">
        <v>313.27999999999997</v>
      </c>
      <c r="V10" s="37">
        <v>1</v>
      </c>
      <c r="W10" s="233">
        <v>94</v>
      </c>
      <c r="X10" s="37">
        <f t="shared" si="0"/>
        <v>3</v>
      </c>
      <c r="Y10" s="236">
        <f t="shared" si="1"/>
        <v>720.56</v>
      </c>
      <c r="Z10" s="243">
        <f t="shared" si="2"/>
        <v>3815.2157999999999</v>
      </c>
      <c r="AA10" s="49"/>
      <c r="AB10" s="148"/>
      <c r="AC10" s="43"/>
      <c r="AD10" s="48"/>
      <c r="AE10" s="43"/>
    </row>
    <row r="11" spans="1:31" s="44" customFormat="1" ht="45" customHeight="1">
      <c r="A11" s="27">
        <v>560800</v>
      </c>
      <c r="B11" s="27">
        <v>560801</v>
      </c>
      <c r="C11" s="88" t="s">
        <v>215</v>
      </c>
      <c r="D11" s="27">
        <v>864064</v>
      </c>
      <c r="E11" s="27" t="s">
        <v>326</v>
      </c>
      <c r="F11" s="82" t="s">
        <v>511</v>
      </c>
      <c r="G11" s="28"/>
      <c r="H11" s="29" t="s">
        <v>205</v>
      </c>
      <c r="I11" s="37" t="s">
        <v>143</v>
      </c>
      <c r="J11" s="28" t="s">
        <v>144</v>
      </c>
      <c r="K11" s="37" t="s">
        <v>408</v>
      </c>
      <c r="L11" s="38" t="s">
        <v>409</v>
      </c>
      <c r="M11" s="32">
        <v>45544</v>
      </c>
      <c r="N11" s="32">
        <v>45547</v>
      </c>
      <c r="O11" s="39" t="s">
        <v>473</v>
      </c>
      <c r="P11" s="78" t="s">
        <v>412</v>
      </c>
      <c r="Q11" s="78">
        <v>1058.45</v>
      </c>
      <c r="R11" s="78">
        <v>1058.45</v>
      </c>
      <c r="S11" s="40">
        <f>Q11+R11</f>
        <v>2116.9</v>
      </c>
      <c r="T11" s="37">
        <v>3</v>
      </c>
      <c r="U11" s="237">
        <v>332.08</v>
      </c>
      <c r="V11" s="37">
        <v>1</v>
      </c>
      <c r="W11" s="233">
        <v>99.64</v>
      </c>
      <c r="X11" s="37">
        <f t="shared" si="0"/>
        <v>4</v>
      </c>
      <c r="Y11" s="236">
        <f t="shared" si="1"/>
        <v>1095.8800000000001</v>
      </c>
      <c r="Z11" s="243">
        <f t="shared" si="2"/>
        <v>3212.78</v>
      </c>
      <c r="AA11" s="49"/>
      <c r="AB11" s="148"/>
      <c r="AC11" s="43"/>
      <c r="AD11" s="48"/>
      <c r="AE11" s="43"/>
    </row>
    <row r="12" spans="1:31" s="44" customFormat="1" ht="45" customHeight="1">
      <c r="A12" s="27">
        <v>560800</v>
      </c>
      <c r="B12" s="27">
        <v>560801</v>
      </c>
      <c r="C12" s="88" t="s">
        <v>147</v>
      </c>
      <c r="D12" s="27">
        <v>3000</v>
      </c>
      <c r="E12" s="27" t="s">
        <v>148</v>
      </c>
      <c r="F12" s="28" t="s">
        <v>282</v>
      </c>
      <c r="G12" s="28"/>
      <c r="H12" s="29" t="s">
        <v>151</v>
      </c>
      <c r="I12" s="37" t="s">
        <v>143</v>
      </c>
      <c r="J12" s="28" t="s">
        <v>152</v>
      </c>
      <c r="K12" s="37" t="s">
        <v>143</v>
      </c>
      <c r="L12" s="38" t="s">
        <v>403</v>
      </c>
      <c r="M12" s="32">
        <v>45548</v>
      </c>
      <c r="N12" s="32">
        <v>45548</v>
      </c>
      <c r="O12" s="39" t="s">
        <v>319</v>
      </c>
      <c r="P12" s="78" t="s">
        <v>319</v>
      </c>
      <c r="Q12" s="78" t="s">
        <v>319</v>
      </c>
      <c r="R12" s="78" t="s">
        <v>319</v>
      </c>
      <c r="S12" s="40"/>
      <c r="T12" s="37"/>
      <c r="U12" s="219"/>
      <c r="V12" s="37">
        <v>1</v>
      </c>
      <c r="W12" s="233">
        <v>55</v>
      </c>
      <c r="X12" s="37">
        <f t="shared" si="0"/>
        <v>1</v>
      </c>
      <c r="Y12" s="236">
        <f t="shared" si="1"/>
        <v>55</v>
      </c>
      <c r="Z12" s="243">
        <f t="shared" si="2"/>
        <v>55</v>
      </c>
      <c r="AA12" s="109" t="s">
        <v>576</v>
      </c>
      <c r="AB12" s="148"/>
      <c r="AC12" s="43"/>
      <c r="AD12" s="48"/>
      <c r="AE12" s="43"/>
    </row>
    <row r="13" spans="1:31" s="44" customFormat="1" ht="45" customHeight="1">
      <c r="A13" s="27">
        <v>560800</v>
      </c>
      <c r="B13" s="27">
        <v>560801</v>
      </c>
      <c r="C13" s="88" t="s">
        <v>213</v>
      </c>
      <c r="D13" s="27">
        <v>3735</v>
      </c>
      <c r="E13" s="27" t="s">
        <v>148</v>
      </c>
      <c r="F13" s="28" t="s">
        <v>282</v>
      </c>
      <c r="G13" s="28"/>
      <c r="H13" s="29" t="s">
        <v>151</v>
      </c>
      <c r="I13" s="37" t="s">
        <v>143</v>
      </c>
      <c r="J13" s="28" t="s">
        <v>144</v>
      </c>
      <c r="K13" s="37" t="s">
        <v>143</v>
      </c>
      <c r="L13" s="38" t="s">
        <v>369</v>
      </c>
      <c r="M13" s="32">
        <v>45545</v>
      </c>
      <c r="N13" s="32">
        <v>45545</v>
      </c>
      <c r="O13" s="39" t="s">
        <v>319</v>
      </c>
      <c r="P13" s="78" t="s">
        <v>319</v>
      </c>
      <c r="Q13" s="78" t="s">
        <v>319</v>
      </c>
      <c r="R13" s="78" t="s">
        <v>319</v>
      </c>
      <c r="S13" s="40"/>
      <c r="T13" s="37"/>
      <c r="U13" s="237"/>
      <c r="V13" s="37">
        <v>1</v>
      </c>
      <c r="W13" s="233">
        <v>55</v>
      </c>
      <c r="X13" s="37">
        <f t="shared" si="0"/>
        <v>1</v>
      </c>
      <c r="Y13" s="236">
        <f t="shared" si="1"/>
        <v>55</v>
      </c>
      <c r="Z13" s="244">
        <f t="shared" si="2"/>
        <v>55</v>
      </c>
      <c r="AA13" s="109" t="s">
        <v>576</v>
      </c>
      <c r="AB13" s="146"/>
      <c r="AC13" s="43"/>
      <c r="AD13" s="48"/>
      <c r="AE13" s="43"/>
    </row>
    <row r="14" spans="1:31" s="44" customFormat="1" ht="45" customHeight="1">
      <c r="A14" s="27">
        <v>560800</v>
      </c>
      <c r="B14" s="27">
        <v>560801</v>
      </c>
      <c r="C14" s="88" t="s">
        <v>213</v>
      </c>
      <c r="D14" s="27">
        <v>3735</v>
      </c>
      <c r="E14" s="27" t="s">
        <v>148</v>
      </c>
      <c r="F14" s="28" t="s">
        <v>282</v>
      </c>
      <c r="G14" s="28"/>
      <c r="H14" s="29" t="s">
        <v>151</v>
      </c>
      <c r="I14" s="37" t="s">
        <v>143</v>
      </c>
      <c r="J14" s="28" t="s">
        <v>144</v>
      </c>
      <c r="K14" s="37" t="s">
        <v>143</v>
      </c>
      <c r="L14" s="38" t="s">
        <v>431</v>
      </c>
      <c r="M14" s="32">
        <v>45544</v>
      </c>
      <c r="N14" s="32">
        <v>45544</v>
      </c>
      <c r="O14" s="39" t="s">
        <v>319</v>
      </c>
      <c r="P14" s="78" t="s">
        <v>319</v>
      </c>
      <c r="Q14" s="78" t="s">
        <v>319</v>
      </c>
      <c r="R14" s="78" t="s">
        <v>319</v>
      </c>
      <c r="S14" s="40"/>
      <c r="T14" s="37"/>
      <c r="U14" s="237"/>
      <c r="V14" s="37">
        <v>1</v>
      </c>
      <c r="W14" s="233">
        <v>55</v>
      </c>
      <c r="X14" s="37">
        <f t="shared" si="0"/>
        <v>1</v>
      </c>
      <c r="Y14" s="236">
        <f t="shared" si="1"/>
        <v>55</v>
      </c>
      <c r="Z14" s="244">
        <f t="shared" si="2"/>
        <v>55</v>
      </c>
      <c r="AA14" s="109" t="s">
        <v>576</v>
      </c>
      <c r="AB14" s="146"/>
      <c r="AC14" s="43"/>
      <c r="AD14" s="48"/>
      <c r="AE14" s="43"/>
    </row>
    <row r="15" spans="1:31" s="138" customFormat="1" ht="45" customHeight="1">
      <c r="A15" s="88">
        <v>560800</v>
      </c>
      <c r="B15" s="88">
        <v>560801</v>
      </c>
      <c r="C15" s="88" t="s">
        <v>466</v>
      </c>
      <c r="D15" s="88" t="s">
        <v>467</v>
      </c>
      <c r="E15" s="128" t="s">
        <v>226</v>
      </c>
      <c r="F15" s="134" t="s">
        <v>465</v>
      </c>
      <c r="G15" s="134"/>
      <c r="H15" s="29" t="s">
        <v>7</v>
      </c>
      <c r="I15" s="135" t="s">
        <v>143</v>
      </c>
      <c r="J15" s="134" t="s">
        <v>144</v>
      </c>
      <c r="K15" s="135" t="s">
        <v>143</v>
      </c>
      <c r="L15" s="38" t="s">
        <v>325</v>
      </c>
      <c r="M15" s="32">
        <v>45537</v>
      </c>
      <c r="N15" s="32">
        <v>45537</v>
      </c>
      <c r="O15" s="39" t="s">
        <v>319</v>
      </c>
      <c r="P15" s="78" t="s">
        <v>319</v>
      </c>
      <c r="Q15" s="78" t="s">
        <v>319</v>
      </c>
      <c r="R15" s="78" t="s">
        <v>319</v>
      </c>
      <c r="S15" s="136"/>
      <c r="T15" s="135"/>
      <c r="U15" s="243"/>
      <c r="V15" s="135">
        <v>1</v>
      </c>
      <c r="W15" s="246">
        <v>57</v>
      </c>
      <c r="X15" s="37">
        <f t="shared" si="0"/>
        <v>1</v>
      </c>
      <c r="Y15" s="243">
        <f t="shared" si="1"/>
        <v>57</v>
      </c>
      <c r="Z15" s="244">
        <f t="shared" si="2"/>
        <v>57</v>
      </c>
      <c r="AA15" s="109" t="s">
        <v>576</v>
      </c>
      <c r="AB15" s="147"/>
      <c r="AC15" s="137"/>
      <c r="AE15" s="137"/>
    </row>
    <row r="16" spans="1:31" s="138" customFormat="1" ht="45" customHeight="1">
      <c r="A16" s="88">
        <v>560800</v>
      </c>
      <c r="B16" s="88">
        <v>560801</v>
      </c>
      <c r="C16" s="88" t="s">
        <v>512</v>
      </c>
      <c r="D16" s="88">
        <v>4936</v>
      </c>
      <c r="E16" s="128" t="s">
        <v>148</v>
      </c>
      <c r="F16" s="134" t="s">
        <v>282</v>
      </c>
      <c r="G16" s="134"/>
      <c r="H16" s="29" t="s">
        <v>151</v>
      </c>
      <c r="I16" s="135" t="s">
        <v>143</v>
      </c>
      <c r="J16" s="134" t="s">
        <v>144</v>
      </c>
      <c r="K16" s="135" t="s">
        <v>143</v>
      </c>
      <c r="L16" s="38" t="s">
        <v>212</v>
      </c>
      <c r="M16" s="32">
        <v>45541</v>
      </c>
      <c r="N16" s="32">
        <v>45541</v>
      </c>
      <c r="O16" s="39" t="s">
        <v>319</v>
      </c>
      <c r="P16" s="78" t="s">
        <v>319</v>
      </c>
      <c r="Q16" s="78" t="s">
        <v>319</v>
      </c>
      <c r="R16" s="78" t="s">
        <v>319</v>
      </c>
      <c r="S16" s="136"/>
      <c r="T16" s="135"/>
      <c r="U16" s="243"/>
      <c r="V16" s="135">
        <v>1</v>
      </c>
      <c r="W16" s="246">
        <v>55</v>
      </c>
      <c r="X16" s="37">
        <f t="shared" si="0"/>
        <v>1</v>
      </c>
      <c r="Y16" s="243">
        <f t="shared" si="1"/>
        <v>55</v>
      </c>
      <c r="Z16" s="244">
        <f t="shared" si="2"/>
        <v>55</v>
      </c>
      <c r="AA16" s="109" t="s">
        <v>576</v>
      </c>
      <c r="AB16" s="147"/>
      <c r="AC16" s="137"/>
      <c r="AE16" s="137"/>
    </row>
    <row r="17" spans="1:31" s="44" customFormat="1" ht="45" customHeight="1">
      <c r="A17" s="27">
        <v>560800</v>
      </c>
      <c r="B17" s="27">
        <v>560801</v>
      </c>
      <c r="C17" s="129" t="s">
        <v>258</v>
      </c>
      <c r="D17" s="27">
        <v>5525</v>
      </c>
      <c r="E17" s="27" t="s">
        <v>269</v>
      </c>
      <c r="F17" s="134" t="s">
        <v>297</v>
      </c>
      <c r="G17" s="28"/>
      <c r="H17" s="29" t="s">
        <v>7</v>
      </c>
      <c r="I17" s="37" t="s">
        <v>143</v>
      </c>
      <c r="J17" s="28" t="s">
        <v>144</v>
      </c>
      <c r="K17" s="37" t="s">
        <v>143</v>
      </c>
      <c r="L17" s="38" t="s">
        <v>431</v>
      </c>
      <c r="M17" s="32">
        <v>45544</v>
      </c>
      <c r="N17" s="32">
        <v>45544</v>
      </c>
      <c r="O17" s="39" t="s">
        <v>319</v>
      </c>
      <c r="P17" s="78" t="s">
        <v>319</v>
      </c>
      <c r="Q17" s="78" t="s">
        <v>319</v>
      </c>
      <c r="R17" s="78" t="s">
        <v>319</v>
      </c>
      <c r="S17" s="40"/>
      <c r="T17" s="37"/>
      <c r="U17" s="237"/>
      <c r="V17" s="37">
        <v>1</v>
      </c>
      <c r="W17" s="233">
        <v>55</v>
      </c>
      <c r="X17" s="37">
        <f t="shared" si="0"/>
        <v>1</v>
      </c>
      <c r="Y17" s="237">
        <f t="shared" si="1"/>
        <v>55</v>
      </c>
      <c r="Z17" s="244">
        <f t="shared" si="2"/>
        <v>55</v>
      </c>
      <c r="AA17" s="109" t="s">
        <v>576</v>
      </c>
      <c r="AB17" s="146"/>
      <c r="AC17" s="43"/>
      <c r="AD17" s="48"/>
      <c r="AE17" s="43"/>
    </row>
    <row r="18" spans="1:31" s="44" customFormat="1" ht="45" customHeight="1">
      <c r="A18" s="27">
        <v>560800</v>
      </c>
      <c r="B18" s="27">
        <v>560801</v>
      </c>
      <c r="C18" s="88" t="s">
        <v>147</v>
      </c>
      <c r="D18" s="27">
        <v>3000</v>
      </c>
      <c r="E18" s="27" t="s">
        <v>148</v>
      </c>
      <c r="F18" s="28" t="s">
        <v>282</v>
      </c>
      <c r="G18" s="28"/>
      <c r="H18" s="29" t="s">
        <v>151</v>
      </c>
      <c r="I18" s="37" t="s">
        <v>143</v>
      </c>
      <c r="J18" s="28" t="s">
        <v>152</v>
      </c>
      <c r="K18" s="37" t="s">
        <v>143</v>
      </c>
      <c r="L18" s="38" t="s">
        <v>201</v>
      </c>
      <c r="M18" s="32">
        <v>45545</v>
      </c>
      <c r="N18" s="32">
        <v>45546</v>
      </c>
      <c r="O18" s="39" t="s">
        <v>319</v>
      </c>
      <c r="P18" s="78" t="s">
        <v>319</v>
      </c>
      <c r="Q18" s="78" t="s">
        <v>319</v>
      </c>
      <c r="R18" s="78" t="s">
        <v>319</v>
      </c>
      <c r="S18" s="40"/>
      <c r="T18" s="37">
        <v>1</v>
      </c>
      <c r="U18" s="237">
        <v>120</v>
      </c>
      <c r="V18" s="37">
        <v>1</v>
      </c>
      <c r="W18" s="233">
        <v>55</v>
      </c>
      <c r="X18" s="37">
        <f t="shared" si="0"/>
        <v>2</v>
      </c>
      <c r="Y18" s="236">
        <f t="shared" si="1"/>
        <v>175</v>
      </c>
      <c r="Z18" s="244">
        <f t="shared" si="2"/>
        <v>175</v>
      </c>
      <c r="AA18" s="109" t="s">
        <v>576</v>
      </c>
      <c r="AB18" s="146"/>
      <c r="AC18" s="43"/>
      <c r="AD18" s="48"/>
      <c r="AE18" s="43"/>
    </row>
    <row r="19" spans="1:31" s="97" customFormat="1" ht="45" customHeight="1">
      <c r="A19" s="27">
        <v>560800</v>
      </c>
      <c r="B19" s="27">
        <v>560801</v>
      </c>
      <c r="C19" s="88" t="s">
        <v>273</v>
      </c>
      <c r="D19" s="27">
        <v>864072</v>
      </c>
      <c r="E19" s="27" t="s">
        <v>404</v>
      </c>
      <c r="F19" s="134" t="s">
        <v>439</v>
      </c>
      <c r="G19" s="28"/>
      <c r="H19" s="29" t="s">
        <v>7</v>
      </c>
      <c r="I19" s="37" t="s">
        <v>143</v>
      </c>
      <c r="J19" s="28" t="s">
        <v>152</v>
      </c>
      <c r="K19" s="37" t="s">
        <v>143</v>
      </c>
      <c r="L19" s="38" t="s">
        <v>201</v>
      </c>
      <c r="M19" s="65">
        <v>45545</v>
      </c>
      <c r="N19" s="65">
        <v>45546</v>
      </c>
      <c r="O19" s="39" t="s">
        <v>319</v>
      </c>
      <c r="P19" s="78" t="s">
        <v>319</v>
      </c>
      <c r="Q19" s="78" t="s">
        <v>319</v>
      </c>
      <c r="R19" s="78" t="s">
        <v>319</v>
      </c>
      <c r="S19" s="40"/>
      <c r="T19" s="37">
        <v>1</v>
      </c>
      <c r="U19" s="237">
        <v>120</v>
      </c>
      <c r="V19" s="37">
        <v>1</v>
      </c>
      <c r="W19" s="233">
        <v>55</v>
      </c>
      <c r="X19" s="37">
        <f t="shared" si="0"/>
        <v>2</v>
      </c>
      <c r="Y19" s="236">
        <f t="shared" si="1"/>
        <v>175</v>
      </c>
      <c r="Z19" s="244">
        <f t="shared" si="2"/>
        <v>175</v>
      </c>
      <c r="AA19" s="109" t="s">
        <v>576</v>
      </c>
      <c r="AB19" s="145"/>
      <c r="AC19" s="47"/>
      <c r="AD19" s="48"/>
      <c r="AE19" s="47"/>
    </row>
    <row r="20" spans="1:31" s="44" customFormat="1" ht="45" customHeight="1">
      <c r="A20" s="27">
        <v>560800</v>
      </c>
      <c r="B20" s="27">
        <v>560801</v>
      </c>
      <c r="C20" s="128" t="s">
        <v>468</v>
      </c>
      <c r="D20" s="82">
        <v>3697</v>
      </c>
      <c r="E20" s="82" t="s">
        <v>469</v>
      </c>
      <c r="F20" s="134" t="s">
        <v>439</v>
      </c>
      <c r="G20" s="28"/>
      <c r="H20" s="29" t="s">
        <v>7</v>
      </c>
      <c r="I20" s="37" t="s">
        <v>143</v>
      </c>
      <c r="J20" s="28" t="s">
        <v>152</v>
      </c>
      <c r="K20" s="37" t="s">
        <v>143</v>
      </c>
      <c r="L20" s="38" t="s">
        <v>201</v>
      </c>
      <c r="M20" s="65">
        <v>45545</v>
      </c>
      <c r="N20" s="65">
        <v>45546</v>
      </c>
      <c r="O20" s="39" t="s">
        <v>319</v>
      </c>
      <c r="P20" s="78" t="s">
        <v>319</v>
      </c>
      <c r="Q20" s="78" t="s">
        <v>319</v>
      </c>
      <c r="R20" s="78" t="s">
        <v>319</v>
      </c>
      <c r="S20" s="40"/>
      <c r="T20" s="37">
        <v>1</v>
      </c>
      <c r="U20" s="237">
        <v>120</v>
      </c>
      <c r="V20" s="37">
        <v>1</v>
      </c>
      <c r="W20" s="233">
        <v>55</v>
      </c>
      <c r="X20" s="37">
        <f t="shared" si="0"/>
        <v>2</v>
      </c>
      <c r="Y20" s="236">
        <f t="shared" si="1"/>
        <v>175</v>
      </c>
      <c r="Z20" s="243">
        <f t="shared" si="2"/>
        <v>175</v>
      </c>
      <c r="AA20" s="109" t="s">
        <v>576</v>
      </c>
      <c r="AB20" s="43"/>
      <c r="AC20" s="43"/>
      <c r="AD20" s="48"/>
      <c r="AE20" s="43"/>
    </row>
    <row r="21" spans="1:31" s="44" customFormat="1" ht="45" customHeight="1">
      <c r="A21" s="27">
        <v>560800</v>
      </c>
      <c r="B21" s="27">
        <v>560801</v>
      </c>
      <c r="C21" s="88" t="s">
        <v>213</v>
      </c>
      <c r="D21" s="27">
        <v>3735</v>
      </c>
      <c r="E21" s="27" t="s">
        <v>148</v>
      </c>
      <c r="F21" s="28" t="s">
        <v>282</v>
      </c>
      <c r="G21" s="28"/>
      <c r="H21" s="29" t="s">
        <v>151</v>
      </c>
      <c r="I21" s="37" t="s">
        <v>143</v>
      </c>
      <c r="J21" s="28" t="s">
        <v>144</v>
      </c>
      <c r="K21" s="37" t="s">
        <v>143</v>
      </c>
      <c r="L21" s="38" t="s">
        <v>478</v>
      </c>
      <c r="M21" s="32">
        <v>45548</v>
      </c>
      <c r="N21" s="32">
        <v>45549</v>
      </c>
      <c r="O21" s="39" t="s">
        <v>319</v>
      </c>
      <c r="P21" s="78" t="s">
        <v>319</v>
      </c>
      <c r="Q21" s="78" t="s">
        <v>319</v>
      </c>
      <c r="R21" s="78" t="s">
        <v>319</v>
      </c>
      <c r="S21" s="40"/>
      <c r="T21" s="37">
        <v>1</v>
      </c>
      <c r="U21" s="237">
        <v>120</v>
      </c>
      <c r="V21" s="37">
        <v>1</v>
      </c>
      <c r="W21" s="233">
        <v>55</v>
      </c>
      <c r="X21" s="37">
        <f t="shared" si="0"/>
        <v>2</v>
      </c>
      <c r="Y21" s="236">
        <f t="shared" si="1"/>
        <v>175</v>
      </c>
      <c r="Z21" s="244">
        <f t="shared" si="2"/>
        <v>175</v>
      </c>
      <c r="AA21" s="109" t="s">
        <v>576</v>
      </c>
      <c r="AB21" s="146"/>
      <c r="AC21" s="43"/>
      <c r="AD21" s="48"/>
      <c r="AE21" s="43"/>
    </row>
    <row r="22" spans="1:31" s="44" customFormat="1" ht="45" customHeight="1">
      <c r="A22" s="27">
        <v>560800</v>
      </c>
      <c r="B22" s="27">
        <v>560801</v>
      </c>
      <c r="C22" s="129" t="s">
        <v>258</v>
      </c>
      <c r="D22" s="27">
        <v>5525</v>
      </c>
      <c r="E22" s="27" t="s">
        <v>269</v>
      </c>
      <c r="F22" s="134" t="s">
        <v>297</v>
      </c>
      <c r="G22" s="28"/>
      <c r="H22" s="29" t="s">
        <v>7</v>
      </c>
      <c r="I22" s="37" t="s">
        <v>143</v>
      </c>
      <c r="J22" s="28" t="s">
        <v>144</v>
      </c>
      <c r="K22" s="37" t="s">
        <v>143</v>
      </c>
      <c r="L22" s="38" t="s">
        <v>431</v>
      </c>
      <c r="M22" s="32">
        <v>45546</v>
      </c>
      <c r="N22" s="32">
        <v>45546</v>
      </c>
      <c r="O22" s="39" t="s">
        <v>319</v>
      </c>
      <c r="P22" s="78" t="s">
        <v>319</v>
      </c>
      <c r="Q22" s="78" t="s">
        <v>319</v>
      </c>
      <c r="R22" s="78" t="s">
        <v>319</v>
      </c>
      <c r="S22" s="40"/>
      <c r="T22" s="37"/>
      <c r="U22" s="237"/>
      <c r="V22" s="37">
        <v>1</v>
      </c>
      <c r="W22" s="233">
        <v>55</v>
      </c>
      <c r="X22" s="37">
        <f t="shared" si="0"/>
        <v>1</v>
      </c>
      <c r="Y22" s="237">
        <f t="shared" si="1"/>
        <v>55</v>
      </c>
      <c r="Z22" s="244">
        <f t="shared" si="2"/>
        <v>55</v>
      </c>
      <c r="AA22" s="109" t="s">
        <v>576</v>
      </c>
      <c r="AB22" s="146"/>
      <c r="AC22" s="43"/>
      <c r="AD22" s="48"/>
      <c r="AE22" s="43"/>
    </row>
    <row r="23" spans="1:31" s="97" customFormat="1" ht="45" customHeight="1">
      <c r="A23" s="27">
        <v>560800</v>
      </c>
      <c r="B23" s="27">
        <v>560801</v>
      </c>
      <c r="C23" s="27" t="s">
        <v>166</v>
      </c>
      <c r="D23" s="27">
        <v>965060</v>
      </c>
      <c r="E23" s="27" t="s">
        <v>167</v>
      </c>
      <c r="F23" s="134" t="s">
        <v>513</v>
      </c>
      <c r="G23" s="104"/>
      <c r="H23" s="29" t="s">
        <v>7</v>
      </c>
      <c r="I23" s="37" t="s">
        <v>143</v>
      </c>
      <c r="J23" s="28" t="s">
        <v>144</v>
      </c>
      <c r="K23" s="37" t="s">
        <v>233</v>
      </c>
      <c r="L23" s="38" t="s">
        <v>234</v>
      </c>
      <c r="M23" s="32">
        <v>45553</v>
      </c>
      <c r="N23" s="32">
        <v>45558</v>
      </c>
      <c r="O23" s="39" t="s">
        <v>252</v>
      </c>
      <c r="P23" s="78" t="s">
        <v>514</v>
      </c>
      <c r="Q23" s="78">
        <v>1858.71</v>
      </c>
      <c r="R23" s="78">
        <v>983.08</v>
      </c>
      <c r="S23" s="40">
        <f>Q23+R23</f>
        <v>2841.79</v>
      </c>
      <c r="T23" s="37">
        <v>5</v>
      </c>
      <c r="U23" s="237">
        <v>332.08</v>
      </c>
      <c r="V23" s="37">
        <v>1</v>
      </c>
      <c r="W23" s="131">
        <v>99.64</v>
      </c>
      <c r="X23" s="37">
        <f t="shared" si="0"/>
        <v>6</v>
      </c>
      <c r="Y23" s="211">
        <f t="shared" si="1"/>
        <v>1760.04</v>
      </c>
      <c r="Z23" s="247">
        <f t="shared" si="2"/>
        <v>4601.83</v>
      </c>
      <c r="AA23" s="49"/>
      <c r="AB23" s="47"/>
      <c r="AC23" s="47"/>
      <c r="AD23" s="48"/>
      <c r="AE23" s="47"/>
    </row>
    <row r="24" spans="1:31" s="97" customFormat="1" ht="45" customHeight="1">
      <c r="A24" s="88">
        <v>560800</v>
      </c>
      <c r="B24" s="88">
        <v>560801</v>
      </c>
      <c r="C24" s="88" t="s">
        <v>262</v>
      </c>
      <c r="D24" s="88">
        <v>865010</v>
      </c>
      <c r="E24" s="128" t="s">
        <v>226</v>
      </c>
      <c r="F24" s="134" t="s">
        <v>465</v>
      </c>
      <c r="G24" s="134"/>
      <c r="H24" s="29" t="s">
        <v>7</v>
      </c>
      <c r="I24" s="135" t="s">
        <v>143</v>
      </c>
      <c r="J24" s="134" t="s">
        <v>144</v>
      </c>
      <c r="K24" s="135" t="s">
        <v>143</v>
      </c>
      <c r="L24" s="133" t="s">
        <v>485</v>
      </c>
      <c r="M24" s="32">
        <v>45547</v>
      </c>
      <c r="N24" s="32">
        <v>45547</v>
      </c>
      <c r="O24" s="39" t="s">
        <v>319</v>
      </c>
      <c r="P24" s="78" t="s">
        <v>319</v>
      </c>
      <c r="Q24" s="78" t="s">
        <v>319</v>
      </c>
      <c r="R24" s="78" t="s">
        <v>319</v>
      </c>
      <c r="S24" s="40"/>
      <c r="T24" s="37"/>
      <c r="U24" s="237"/>
      <c r="V24" s="37">
        <v>1</v>
      </c>
      <c r="W24" s="233">
        <v>57</v>
      </c>
      <c r="X24" s="37">
        <f t="shared" si="0"/>
        <v>1</v>
      </c>
      <c r="Y24" s="237">
        <f t="shared" si="1"/>
        <v>57</v>
      </c>
      <c r="Z24" s="244">
        <f t="shared" si="2"/>
        <v>57</v>
      </c>
      <c r="AA24" s="109" t="s">
        <v>576</v>
      </c>
      <c r="AB24" s="145"/>
      <c r="AC24" s="47"/>
      <c r="AD24" s="48"/>
      <c r="AE24" s="47"/>
    </row>
    <row r="25" spans="1:31" s="97" customFormat="1" ht="45" customHeight="1">
      <c r="A25" s="88">
        <v>560800</v>
      </c>
      <c r="B25" s="88">
        <v>560801</v>
      </c>
      <c r="C25" s="88" t="s">
        <v>515</v>
      </c>
      <c r="D25" s="88">
        <v>865362</v>
      </c>
      <c r="E25" s="128" t="s">
        <v>223</v>
      </c>
      <c r="F25" s="134" t="s">
        <v>516</v>
      </c>
      <c r="G25" s="134"/>
      <c r="H25" s="29" t="s">
        <v>7</v>
      </c>
      <c r="I25" s="135" t="s">
        <v>143</v>
      </c>
      <c r="J25" s="134" t="s">
        <v>144</v>
      </c>
      <c r="K25" s="135" t="s">
        <v>336</v>
      </c>
      <c r="L25" s="133" t="s">
        <v>337</v>
      </c>
      <c r="M25" s="32">
        <v>45560</v>
      </c>
      <c r="N25" s="32">
        <v>45564</v>
      </c>
      <c r="O25" s="39" t="s">
        <v>252</v>
      </c>
      <c r="P25" s="78" t="s">
        <v>248</v>
      </c>
      <c r="Q25" s="78">
        <v>1076.1199999999999</v>
      </c>
      <c r="R25" s="78">
        <v>1076.1199999999999</v>
      </c>
      <c r="S25" s="40">
        <f>Q25+R25</f>
        <v>2152.2399999999998</v>
      </c>
      <c r="T25" s="37">
        <v>4</v>
      </c>
      <c r="U25" s="237">
        <v>350.87</v>
      </c>
      <c r="V25" s="37">
        <v>1</v>
      </c>
      <c r="W25" s="233">
        <v>105.28</v>
      </c>
      <c r="X25" s="37">
        <f t="shared" si="0"/>
        <v>5</v>
      </c>
      <c r="Y25" s="237">
        <f t="shared" si="1"/>
        <v>1508.76</v>
      </c>
      <c r="Z25" s="244">
        <f t="shared" si="2"/>
        <v>3661</v>
      </c>
      <c r="AA25" s="109"/>
      <c r="AB25" s="145"/>
      <c r="AC25" s="47"/>
      <c r="AD25" s="48"/>
      <c r="AE25" s="47"/>
    </row>
    <row r="26" spans="1:31" s="44" customFormat="1" ht="45" customHeight="1">
      <c r="A26" s="27">
        <v>560800</v>
      </c>
      <c r="B26" s="27">
        <v>560801</v>
      </c>
      <c r="C26" s="128" t="s">
        <v>222</v>
      </c>
      <c r="D26" s="27">
        <v>861065</v>
      </c>
      <c r="E26" s="27" t="s">
        <v>379</v>
      </c>
      <c r="F26" s="134" t="s">
        <v>516</v>
      </c>
      <c r="G26" s="134"/>
      <c r="H26" s="29" t="s">
        <v>7</v>
      </c>
      <c r="I26" s="135" t="s">
        <v>143</v>
      </c>
      <c r="J26" s="134" t="s">
        <v>144</v>
      </c>
      <c r="K26" s="135" t="s">
        <v>336</v>
      </c>
      <c r="L26" s="133" t="s">
        <v>337</v>
      </c>
      <c r="M26" s="32">
        <v>45560</v>
      </c>
      <c r="N26" s="32">
        <v>45564</v>
      </c>
      <c r="O26" s="39" t="s">
        <v>252</v>
      </c>
      <c r="P26" s="78" t="s">
        <v>248</v>
      </c>
      <c r="Q26" s="78">
        <v>1076.1199999999999</v>
      </c>
      <c r="R26" s="78">
        <v>1076.1199999999999</v>
      </c>
      <c r="S26" s="40">
        <f>Q26+R26</f>
        <v>2152.2399999999998</v>
      </c>
      <c r="T26" s="37">
        <v>4</v>
      </c>
      <c r="U26" s="237">
        <v>350.87</v>
      </c>
      <c r="V26" s="37">
        <v>1</v>
      </c>
      <c r="W26" s="233">
        <v>105.28</v>
      </c>
      <c r="X26" s="37">
        <f t="shared" si="0"/>
        <v>5</v>
      </c>
      <c r="Y26" s="236">
        <f t="shared" si="1"/>
        <v>1508.76</v>
      </c>
      <c r="Z26" s="243">
        <f t="shared" si="2"/>
        <v>3661</v>
      </c>
      <c r="AA26" s="49"/>
      <c r="AB26" s="145"/>
      <c r="AC26" s="43"/>
      <c r="AD26" s="48"/>
      <c r="AE26" s="43"/>
    </row>
    <row r="27" spans="1:31" s="44" customFormat="1" ht="45" customHeight="1">
      <c r="A27" s="27">
        <v>560800</v>
      </c>
      <c r="B27" s="27">
        <v>560801</v>
      </c>
      <c r="C27" s="88" t="s">
        <v>147</v>
      </c>
      <c r="D27" s="27">
        <v>3000</v>
      </c>
      <c r="E27" s="27" t="s">
        <v>148</v>
      </c>
      <c r="F27" s="28" t="s">
        <v>282</v>
      </c>
      <c r="G27" s="28"/>
      <c r="H27" s="29" t="s">
        <v>7</v>
      </c>
      <c r="I27" s="37" t="s">
        <v>143</v>
      </c>
      <c r="J27" s="28" t="s">
        <v>152</v>
      </c>
      <c r="K27" s="37" t="s">
        <v>143</v>
      </c>
      <c r="L27" s="38" t="s">
        <v>325</v>
      </c>
      <c r="M27" s="32">
        <v>45547</v>
      </c>
      <c r="N27" s="32">
        <v>45547</v>
      </c>
      <c r="O27" s="39" t="s">
        <v>319</v>
      </c>
      <c r="P27" s="78" t="s">
        <v>319</v>
      </c>
      <c r="Q27" s="78" t="s">
        <v>319</v>
      </c>
      <c r="R27" s="78" t="s">
        <v>319</v>
      </c>
      <c r="S27" s="40"/>
      <c r="T27" s="37"/>
      <c r="U27" s="237"/>
      <c r="V27" s="37">
        <v>1</v>
      </c>
      <c r="W27" s="233">
        <v>55</v>
      </c>
      <c r="X27" s="37">
        <f t="shared" si="0"/>
        <v>1</v>
      </c>
      <c r="Y27" s="236">
        <f t="shared" si="1"/>
        <v>55</v>
      </c>
      <c r="Z27" s="244">
        <f t="shared" si="2"/>
        <v>55</v>
      </c>
      <c r="AA27" s="109" t="s">
        <v>576</v>
      </c>
      <c r="AB27" s="146"/>
      <c r="AC27" s="43"/>
      <c r="AD27" s="48"/>
      <c r="AE27" s="43"/>
    </row>
    <row r="28" spans="1:31" s="44" customFormat="1" ht="45" customHeight="1">
      <c r="A28" s="27">
        <v>560800</v>
      </c>
      <c r="B28" s="27">
        <v>560801</v>
      </c>
      <c r="C28" s="88" t="s">
        <v>215</v>
      </c>
      <c r="D28" s="27">
        <v>864064</v>
      </c>
      <c r="E28" s="27" t="s">
        <v>326</v>
      </c>
      <c r="F28" s="82" t="s">
        <v>517</v>
      </c>
      <c r="G28" s="28"/>
      <c r="H28" s="29" t="s">
        <v>7</v>
      </c>
      <c r="I28" s="37" t="s">
        <v>143</v>
      </c>
      <c r="J28" s="28" t="s">
        <v>144</v>
      </c>
      <c r="K28" s="37" t="s">
        <v>233</v>
      </c>
      <c r="L28" s="38" t="s">
        <v>234</v>
      </c>
      <c r="M28" s="32">
        <v>45553</v>
      </c>
      <c r="N28" s="32">
        <v>45555</v>
      </c>
      <c r="O28" s="39" t="s">
        <v>473</v>
      </c>
      <c r="P28" s="78" t="s">
        <v>412</v>
      </c>
      <c r="Q28" s="75">
        <v>1288.6099999999999</v>
      </c>
      <c r="R28" s="78">
        <v>1288.6199999999999</v>
      </c>
      <c r="S28" s="40">
        <f>R28+Q28</f>
        <v>2577.2299999999996</v>
      </c>
      <c r="T28" s="37">
        <v>2</v>
      </c>
      <c r="U28" s="237">
        <v>332.08</v>
      </c>
      <c r="V28" s="37">
        <v>1</v>
      </c>
      <c r="W28" s="233">
        <v>99.64</v>
      </c>
      <c r="X28" s="37">
        <f t="shared" si="0"/>
        <v>3</v>
      </c>
      <c r="Y28" s="236">
        <f t="shared" si="1"/>
        <v>763.8</v>
      </c>
      <c r="Z28" s="243">
        <f t="shared" si="2"/>
        <v>3341.0299999999997</v>
      </c>
      <c r="AA28" s="49"/>
      <c r="AB28" s="148"/>
      <c r="AC28" s="43"/>
      <c r="AD28" s="48"/>
      <c r="AE28" s="43"/>
    </row>
    <row r="29" spans="1:31" s="138" customFormat="1" ht="45" customHeight="1">
      <c r="A29" s="88">
        <v>560800</v>
      </c>
      <c r="B29" s="88">
        <v>560801</v>
      </c>
      <c r="C29" s="88" t="s">
        <v>466</v>
      </c>
      <c r="D29" s="88" t="s">
        <v>467</v>
      </c>
      <c r="E29" s="128" t="s">
        <v>226</v>
      </c>
      <c r="F29" s="134" t="s">
        <v>465</v>
      </c>
      <c r="G29" s="134"/>
      <c r="H29" s="29" t="s">
        <v>7</v>
      </c>
      <c r="I29" s="135" t="s">
        <v>143</v>
      </c>
      <c r="J29" s="134" t="s">
        <v>144</v>
      </c>
      <c r="K29" s="135" t="s">
        <v>143</v>
      </c>
      <c r="L29" s="38" t="s">
        <v>325</v>
      </c>
      <c r="M29" s="32">
        <v>45547</v>
      </c>
      <c r="N29" s="32">
        <v>45547</v>
      </c>
      <c r="O29" s="39" t="s">
        <v>319</v>
      </c>
      <c r="P29" s="78" t="s">
        <v>319</v>
      </c>
      <c r="Q29" s="78" t="s">
        <v>319</v>
      </c>
      <c r="R29" s="78" t="s">
        <v>319</v>
      </c>
      <c r="S29" s="136"/>
      <c r="T29" s="135"/>
      <c r="U29" s="243"/>
      <c r="V29" s="135">
        <v>1</v>
      </c>
      <c r="W29" s="246">
        <v>57</v>
      </c>
      <c r="X29" s="37">
        <f t="shared" si="0"/>
        <v>1</v>
      </c>
      <c r="Y29" s="243">
        <f t="shared" si="1"/>
        <v>57</v>
      </c>
      <c r="Z29" s="244">
        <f t="shared" si="2"/>
        <v>57</v>
      </c>
      <c r="AA29" s="109" t="s">
        <v>576</v>
      </c>
      <c r="AB29" s="147"/>
      <c r="AC29" s="137"/>
      <c r="AE29" s="137"/>
    </row>
    <row r="30" spans="1:31" s="138" customFormat="1" ht="45" customHeight="1">
      <c r="A30" s="88">
        <v>560800</v>
      </c>
      <c r="B30" s="88">
        <v>560801</v>
      </c>
      <c r="C30" s="88" t="s">
        <v>518</v>
      </c>
      <c r="D30" s="88" t="s">
        <v>519</v>
      </c>
      <c r="E30" s="128" t="s">
        <v>226</v>
      </c>
      <c r="F30" s="134" t="s">
        <v>517</v>
      </c>
      <c r="G30" s="134"/>
      <c r="H30" s="29" t="s">
        <v>7</v>
      </c>
      <c r="I30" s="135" t="s">
        <v>143</v>
      </c>
      <c r="J30" s="134" t="s">
        <v>144</v>
      </c>
      <c r="K30" s="135" t="s">
        <v>233</v>
      </c>
      <c r="L30" s="38" t="s">
        <v>234</v>
      </c>
      <c r="M30" s="32">
        <v>45553</v>
      </c>
      <c r="N30" s="32">
        <v>45555</v>
      </c>
      <c r="O30" s="149" t="s">
        <v>411</v>
      </c>
      <c r="P30" s="150" t="s">
        <v>412</v>
      </c>
      <c r="Q30" s="150">
        <v>1288.6128200000001</v>
      </c>
      <c r="R30" s="150">
        <v>1288.6128200000001</v>
      </c>
      <c r="S30" s="136">
        <f>2577.22</f>
        <v>2577.2199999999998</v>
      </c>
      <c r="T30" s="135">
        <v>2</v>
      </c>
      <c r="U30" s="243">
        <v>332.08</v>
      </c>
      <c r="V30" s="135">
        <v>1</v>
      </c>
      <c r="W30" s="246">
        <v>99.64</v>
      </c>
      <c r="X30" s="37">
        <f t="shared" si="0"/>
        <v>3</v>
      </c>
      <c r="Y30" s="243">
        <f t="shared" si="1"/>
        <v>763.8</v>
      </c>
      <c r="Z30" s="244">
        <f t="shared" si="2"/>
        <v>3341.0199999999995</v>
      </c>
      <c r="AA30" s="109"/>
      <c r="AB30" s="147"/>
      <c r="AC30" s="137"/>
      <c r="AE30" s="137"/>
    </row>
    <row r="31" spans="1:31" s="44" customFormat="1" ht="45" customHeight="1">
      <c r="A31" s="27">
        <v>560800</v>
      </c>
      <c r="B31" s="27">
        <v>560801</v>
      </c>
      <c r="C31" s="88" t="s">
        <v>147</v>
      </c>
      <c r="D31" s="27">
        <v>3000</v>
      </c>
      <c r="E31" s="27" t="s">
        <v>148</v>
      </c>
      <c r="F31" s="28" t="s">
        <v>282</v>
      </c>
      <c r="G31" s="28"/>
      <c r="H31" s="29" t="s">
        <v>7</v>
      </c>
      <c r="I31" s="37" t="s">
        <v>143</v>
      </c>
      <c r="J31" s="28" t="s">
        <v>152</v>
      </c>
      <c r="K31" s="37" t="s">
        <v>143</v>
      </c>
      <c r="L31" s="38" t="s">
        <v>431</v>
      </c>
      <c r="M31" s="32">
        <v>45546</v>
      </c>
      <c r="N31" s="32">
        <v>45546</v>
      </c>
      <c r="O31" s="39" t="s">
        <v>319</v>
      </c>
      <c r="P31" s="78" t="s">
        <v>319</v>
      </c>
      <c r="Q31" s="78" t="s">
        <v>319</v>
      </c>
      <c r="R31" s="78" t="s">
        <v>319</v>
      </c>
      <c r="S31" s="40"/>
      <c r="T31" s="37"/>
      <c r="U31" s="237"/>
      <c r="V31" s="37">
        <v>1</v>
      </c>
      <c r="W31" s="233">
        <v>55</v>
      </c>
      <c r="X31" s="37">
        <f t="shared" si="0"/>
        <v>1</v>
      </c>
      <c r="Y31" s="236">
        <f t="shared" si="1"/>
        <v>55</v>
      </c>
      <c r="Z31" s="244">
        <f t="shared" si="2"/>
        <v>55</v>
      </c>
      <c r="AA31" s="109" t="s">
        <v>576</v>
      </c>
      <c r="AB31" s="146"/>
      <c r="AC31" s="43"/>
      <c r="AD31" s="48"/>
      <c r="AE31" s="43"/>
    </row>
    <row r="32" spans="1:31" s="138" customFormat="1" ht="45" customHeight="1">
      <c r="A32" s="88">
        <v>560800</v>
      </c>
      <c r="B32" s="88">
        <v>560801</v>
      </c>
      <c r="C32" s="88" t="s">
        <v>466</v>
      </c>
      <c r="D32" s="88" t="s">
        <v>467</v>
      </c>
      <c r="E32" s="128" t="s">
        <v>226</v>
      </c>
      <c r="F32" s="134" t="s">
        <v>507</v>
      </c>
      <c r="G32" s="134"/>
      <c r="H32" s="29" t="s">
        <v>7</v>
      </c>
      <c r="I32" s="135" t="s">
        <v>143</v>
      </c>
      <c r="J32" s="134" t="s">
        <v>144</v>
      </c>
      <c r="K32" s="135" t="s">
        <v>143</v>
      </c>
      <c r="L32" s="38" t="s">
        <v>478</v>
      </c>
      <c r="M32" s="32">
        <v>45548</v>
      </c>
      <c r="N32" s="32">
        <v>45549</v>
      </c>
      <c r="O32" s="39" t="s">
        <v>319</v>
      </c>
      <c r="P32" s="78" t="s">
        <v>319</v>
      </c>
      <c r="Q32" s="78" t="s">
        <v>319</v>
      </c>
      <c r="R32" s="78" t="s">
        <v>319</v>
      </c>
      <c r="S32" s="136"/>
      <c r="T32" s="135">
        <v>1</v>
      </c>
      <c r="U32" s="243">
        <v>170.12</v>
      </c>
      <c r="V32" s="135">
        <v>1</v>
      </c>
      <c r="W32" s="246">
        <v>57</v>
      </c>
      <c r="X32" s="37">
        <f t="shared" si="0"/>
        <v>2</v>
      </c>
      <c r="Y32" s="243">
        <f t="shared" si="1"/>
        <v>227.12</v>
      </c>
      <c r="Z32" s="244">
        <f t="shared" si="2"/>
        <v>227.12</v>
      </c>
      <c r="AA32" s="109" t="s">
        <v>576</v>
      </c>
      <c r="AB32" s="147"/>
      <c r="AC32" s="137"/>
      <c r="AE32" s="137"/>
    </row>
    <row r="33" spans="1:31" s="97" customFormat="1" ht="45" customHeight="1">
      <c r="A33" s="88">
        <v>560800</v>
      </c>
      <c r="B33" s="88">
        <v>560801</v>
      </c>
      <c r="C33" s="88" t="s">
        <v>262</v>
      </c>
      <c r="D33" s="88">
        <v>865010</v>
      </c>
      <c r="E33" s="128" t="s">
        <v>226</v>
      </c>
      <c r="F33" s="134" t="s">
        <v>507</v>
      </c>
      <c r="G33" s="134"/>
      <c r="H33" s="29" t="s">
        <v>7</v>
      </c>
      <c r="I33" s="135" t="s">
        <v>143</v>
      </c>
      <c r="J33" s="134" t="s">
        <v>144</v>
      </c>
      <c r="K33" s="135" t="s">
        <v>143</v>
      </c>
      <c r="L33" s="133" t="s">
        <v>485</v>
      </c>
      <c r="M33" s="32">
        <v>45548</v>
      </c>
      <c r="N33" s="32">
        <v>45549</v>
      </c>
      <c r="O33" s="39" t="s">
        <v>319</v>
      </c>
      <c r="P33" s="78" t="s">
        <v>319</v>
      </c>
      <c r="Q33" s="78" t="s">
        <v>319</v>
      </c>
      <c r="R33" s="78" t="s">
        <v>319</v>
      </c>
      <c r="S33" s="40"/>
      <c r="T33" s="135">
        <v>1</v>
      </c>
      <c r="U33" s="243">
        <v>170.12</v>
      </c>
      <c r="V33" s="135">
        <v>1</v>
      </c>
      <c r="W33" s="246">
        <v>57</v>
      </c>
      <c r="X33" s="37">
        <f t="shared" si="0"/>
        <v>2</v>
      </c>
      <c r="Y33" s="237">
        <f t="shared" si="1"/>
        <v>227.12</v>
      </c>
      <c r="Z33" s="244">
        <f t="shared" si="2"/>
        <v>227.12</v>
      </c>
      <c r="AA33" s="109" t="s">
        <v>576</v>
      </c>
      <c r="AB33" s="145"/>
      <c r="AC33" s="47"/>
      <c r="AD33" s="48"/>
      <c r="AE33" s="47"/>
    </row>
    <row r="34" spans="1:31" s="44" customFormat="1" ht="45" customHeight="1">
      <c r="A34" s="27">
        <v>560800</v>
      </c>
      <c r="B34" s="27">
        <v>560801</v>
      </c>
      <c r="C34" s="88" t="s">
        <v>153</v>
      </c>
      <c r="D34" s="82">
        <v>861103</v>
      </c>
      <c r="E34" s="82" t="s">
        <v>360</v>
      </c>
      <c r="F34" s="81" t="s">
        <v>517</v>
      </c>
      <c r="G34" s="28"/>
      <c r="H34" s="29" t="s">
        <v>7</v>
      </c>
      <c r="I34" s="37" t="s">
        <v>143</v>
      </c>
      <c r="J34" s="28" t="s">
        <v>144</v>
      </c>
      <c r="K34" s="37" t="s">
        <v>233</v>
      </c>
      <c r="L34" s="38" t="s">
        <v>234</v>
      </c>
      <c r="M34" s="55">
        <v>45552</v>
      </c>
      <c r="N34" s="55">
        <v>45559</v>
      </c>
      <c r="O34" s="39" t="s">
        <v>236</v>
      </c>
      <c r="P34" s="108" t="s">
        <v>416</v>
      </c>
      <c r="Q34" s="150">
        <v>2014.82</v>
      </c>
      <c r="R34" s="79" t="s">
        <v>319</v>
      </c>
      <c r="S34" s="40">
        <v>2014.82</v>
      </c>
      <c r="T34" s="37">
        <v>7</v>
      </c>
      <c r="U34" s="237">
        <v>332.08</v>
      </c>
      <c r="V34" s="37"/>
      <c r="W34" s="233">
        <v>0</v>
      </c>
      <c r="X34" s="37">
        <f t="shared" si="0"/>
        <v>7</v>
      </c>
      <c r="Y34" s="236">
        <f t="shared" si="1"/>
        <v>2324.56</v>
      </c>
      <c r="Z34" s="243">
        <f t="shared" si="2"/>
        <v>4339.38</v>
      </c>
      <c r="AA34" s="49"/>
      <c r="AB34" s="43"/>
      <c r="AC34" s="43"/>
      <c r="AD34" s="48"/>
      <c r="AE34" s="43"/>
    </row>
    <row r="35" spans="1:31" s="44" customFormat="1" ht="45" customHeight="1">
      <c r="A35" s="27">
        <v>560800</v>
      </c>
      <c r="B35" s="27">
        <v>560801</v>
      </c>
      <c r="C35" s="88" t="s">
        <v>153</v>
      </c>
      <c r="D35" s="82">
        <v>861103</v>
      </c>
      <c r="E35" s="82" t="s">
        <v>360</v>
      </c>
      <c r="F35" s="82" t="s">
        <v>517</v>
      </c>
      <c r="G35" s="28"/>
      <c r="H35" s="29" t="s">
        <v>7</v>
      </c>
      <c r="I35" s="37" t="s">
        <v>233</v>
      </c>
      <c r="J35" s="28" t="s">
        <v>234</v>
      </c>
      <c r="K35" s="37" t="s">
        <v>520</v>
      </c>
      <c r="L35" s="38" t="s">
        <v>521</v>
      </c>
      <c r="M35" s="55">
        <v>45559</v>
      </c>
      <c r="N35" s="55">
        <v>45565</v>
      </c>
      <c r="O35" s="39" t="s">
        <v>252</v>
      </c>
      <c r="P35" s="108" t="s">
        <v>522</v>
      </c>
      <c r="Q35" s="150">
        <v>2389.8000000000002</v>
      </c>
      <c r="R35" s="150">
        <v>2389.8000000000002</v>
      </c>
      <c r="S35" s="40">
        <f>Q35+R35</f>
        <v>4779.6000000000004</v>
      </c>
      <c r="T35" s="37">
        <v>6</v>
      </c>
      <c r="U35" s="237">
        <v>1525.0682999999999</v>
      </c>
      <c r="V35" s="37">
        <v>1</v>
      </c>
      <c r="W35" s="233">
        <v>457.52</v>
      </c>
      <c r="X35" s="37">
        <f t="shared" si="0"/>
        <v>7</v>
      </c>
      <c r="Y35" s="236">
        <f t="shared" si="1"/>
        <v>9607.9297999999999</v>
      </c>
      <c r="Z35" s="243">
        <f t="shared" si="2"/>
        <v>14387.5298</v>
      </c>
      <c r="AA35" s="49"/>
      <c r="AB35" s="43"/>
      <c r="AC35" s="43"/>
      <c r="AD35" s="48"/>
      <c r="AE35" s="43"/>
    </row>
    <row r="36" spans="1:31" s="44" customFormat="1" ht="45" customHeight="1">
      <c r="A36" s="27">
        <v>560800</v>
      </c>
      <c r="B36" s="27">
        <v>560801</v>
      </c>
      <c r="C36" s="88" t="s">
        <v>215</v>
      </c>
      <c r="D36" s="27">
        <v>864064</v>
      </c>
      <c r="E36" s="27" t="s">
        <v>326</v>
      </c>
      <c r="F36" s="82" t="s">
        <v>516</v>
      </c>
      <c r="G36" s="28"/>
      <c r="H36" s="29" t="s">
        <v>7</v>
      </c>
      <c r="I36" s="37" t="s">
        <v>143</v>
      </c>
      <c r="J36" s="28" t="s">
        <v>144</v>
      </c>
      <c r="K36" s="37" t="s">
        <v>336</v>
      </c>
      <c r="L36" s="38" t="s">
        <v>337</v>
      </c>
      <c r="M36" s="32">
        <v>45561</v>
      </c>
      <c r="N36" s="32">
        <v>45562</v>
      </c>
      <c r="O36" s="39" t="s">
        <v>411</v>
      </c>
      <c r="P36" s="78" t="s">
        <v>412</v>
      </c>
      <c r="Q36" s="78">
        <v>1334.1207999999999</v>
      </c>
      <c r="R36" s="78" t="s">
        <v>319</v>
      </c>
      <c r="S36" s="40">
        <v>1334.12</v>
      </c>
      <c r="T36" s="37">
        <v>1</v>
      </c>
      <c r="U36" s="237">
        <v>332.08</v>
      </c>
      <c r="V36" s="37"/>
      <c r="W36" s="233"/>
      <c r="X36" s="37">
        <f t="shared" si="0"/>
        <v>1</v>
      </c>
      <c r="Y36" s="236">
        <f t="shared" si="1"/>
        <v>332.08</v>
      </c>
      <c r="Z36" s="243">
        <f t="shared" si="2"/>
        <v>1666.1999999999998</v>
      </c>
      <c r="AA36" s="49"/>
      <c r="AB36" s="148"/>
      <c r="AC36" s="43"/>
      <c r="AD36" s="48"/>
      <c r="AE36" s="43"/>
    </row>
    <row r="37" spans="1:31" s="44" customFormat="1" ht="45" customHeight="1">
      <c r="A37" s="27">
        <v>560800</v>
      </c>
      <c r="B37" s="27">
        <v>560801</v>
      </c>
      <c r="C37" s="88" t="s">
        <v>215</v>
      </c>
      <c r="D37" s="27">
        <v>864064</v>
      </c>
      <c r="E37" s="27" t="s">
        <v>326</v>
      </c>
      <c r="F37" s="82" t="s">
        <v>523</v>
      </c>
      <c r="G37" s="28"/>
      <c r="H37" s="29" t="s">
        <v>7</v>
      </c>
      <c r="I37" s="37" t="s">
        <v>336</v>
      </c>
      <c r="J37" s="28" t="s">
        <v>337</v>
      </c>
      <c r="K37" s="37" t="s">
        <v>524</v>
      </c>
      <c r="L37" s="38" t="s">
        <v>521</v>
      </c>
      <c r="M37" s="32">
        <v>45562</v>
      </c>
      <c r="N37" s="32">
        <v>45567</v>
      </c>
      <c r="O37" s="39" t="s">
        <v>525</v>
      </c>
      <c r="P37" s="151" t="s">
        <v>526</v>
      </c>
      <c r="Q37" s="78">
        <v>2632.19</v>
      </c>
      <c r="R37" s="78">
        <v>3158.78</v>
      </c>
      <c r="S37" s="40">
        <f>R37+Q37</f>
        <v>5790.97</v>
      </c>
      <c r="T37" s="37">
        <v>5</v>
      </c>
      <c r="U37" s="237">
        <v>1525.068</v>
      </c>
      <c r="V37" s="37">
        <v>1</v>
      </c>
      <c r="W37" s="233">
        <v>457.52</v>
      </c>
      <c r="X37" s="37">
        <f t="shared" si="0"/>
        <v>6</v>
      </c>
      <c r="Y37" s="236">
        <f t="shared" si="1"/>
        <v>8082.8600000000006</v>
      </c>
      <c r="Z37" s="243">
        <f t="shared" si="2"/>
        <v>13873.830000000002</v>
      </c>
      <c r="AA37" s="49"/>
      <c r="AB37" s="148"/>
      <c r="AC37" s="43"/>
      <c r="AD37" s="48"/>
      <c r="AE37" s="43"/>
    </row>
    <row r="38" spans="1:31" s="97" customFormat="1" ht="45" customHeight="1">
      <c r="A38" s="27">
        <v>560800</v>
      </c>
      <c r="B38" s="27">
        <v>560801</v>
      </c>
      <c r="C38" s="128" t="s">
        <v>159</v>
      </c>
      <c r="D38" s="82">
        <v>8010</v>
      </c>
      <c r="E38" s="82" t="s">
        <v>165</v>
      </c>
      <c r="F38" s="28" t="s">
        <v>517</v>
      </c>
      <c r="G38" s="28"/>
      <c r="H38" s="29" t="s">
        <v>7</v>
      </c>
      <c r="I38" s="37" t="s">
        <v>143</v>
      </c>
      <c r="J38" s="28" t="s">
        <v>144</v>
      </c>
      <c r="K38" s="37" t="s">
        <v>233</v>
      </c>
      <c r="L38" s="89" t="s">
        <v>234</v>
      </c>
      <c r="M38" s="32">
        <v>45553</v>
      </c>
      <c r="N38" s="32">
        <v>45555</v>
      </c>
      <c r="O38" s="39" t="s">
        <v>411</v>
      </c>
      <c r="P38" s="78" t="s">
        <v>412</v>
      </c>
      <c r="Q38" s="78">
        <v>1288.6128200000001</v>
      </c>
      <c r="R38" s="78">
        <v>1288.6128200000001</v>
      </c>
      <c r="S38" s="40">
        <v>2577.2199999999998</v>
      </c>
      <c r="T38" s="37">
        <v>2</v>
      </c>
      <c r="U38" s="237">
        <v>332.08</v>
      </c>
      <c r="V38" s="37">
        <v>1</v>
      </c>
      <c r="W38" s="233">
        <v>99.64</v>
      </c>
      <c r="X38" s="37">
        <f t="shared" si="0"/>
        <v>3</v>
      </c>
      <c r="Y38" s="236">
        <f t="shared" si="1"/>
        <v>763.8</v>
      </c>
      <c r="Z38" s="244">
        <f t="shared" si="2"/>
        <v>3341.0199999999995</v>
      </c>
      <c r="AA38" s="109"/>
      <c r="AB38" s="145"/>
      <c r="AC38" s="47"/>
      <c r="AD38" s="48"/>
      <c r="AE38" s="47"/>
    </row>
    <row r="39" spans="1:31" s="97" customFormat="1" ht="45" customHeight="1">
      <c r="A39" s="27">
        <v>560800</v>
      </c>
      <c r="B39" s="27">
        <v>560801</v>
      </c>
      <c r="C39" s="88" t="s">
        <v>174</v>
      </c>
      <c r="D39" s="27">
        <v>96967</v>
      </c>
      <c r="E39" s="27" t="s">
        <v>490</v>
      </c>
      <c r="F39" s="28" t="s">
        <v>517</v>
      </c>
      <c r="G39" s="28"/>
      <c r="H39" s="29" t="s">
        <v>7</v>
      </c>
      <c r="I39" s="37" t="s">
        <v>143</v>
      </c>
      <c r="J39" s="28" t="s">
        <v>144</v>
      </c>
      <c r="K39" s="37" t="s">
        <v>233</v>
      </c>
      <c r="L39" s="89" t="s">
        <v>234</v>
      </c>
      <c r="M39" s="65">
        <v>45554</v>
      </c>
      <c r="N39" s="65">
        <v>45555</v>
      </c>
      <c r="O39" s="39" t="s">
        <v>411</v>
      </c>
      <c r="P39" s="78" t="s">
        <v>411</v>
      </c>
      <c r="Q39" s="78">
        <f>315+1346.92</f>
        <v>1661.92</v>
      </c>
      <c r="R39" s="78">
        <v>1346.9261200000001</v>
      </c>
      <c r="S39" s="40">
        <f>R39+Q39</f>
        <v>3008.8461200000002</v>
      </c>
      <c r="T39" s="37">
        <v>1</v>
      </c>
      <c r="U39" s="237">
        <v>332.08</v>
      </c>
      <c r="V39" s="37">
        <v>1</v>
      </c>
      <c r="W39" s="233">
        <v>99.64</v>
      </c>
      <c r="X39" s="37">
        <f t="shared" si="0"/>
        <v>2</v>
      </c>
      <c r="Y39" s="236">
        <f t="shared" si="1"/>
        <v>431.71999999999997</v>
      </c>
      <c r="Z39" s="244">
        <f t="shared" si="2"/>
        <v>3440.56612</v>
      </c>
      <c r="AA39" s="49"/>
      <c r="AB39" s="145"/>
      <c r="AC39" s="47"/>
      <c r="AD39" s="48"/>
      <c r="AE39" s="47"/>
    </row>
    <row r="40" spans="1:31" s="97" customFormat="1" ht="45" customHeight="1">
      <c r="A40" s="27">
        <v>560800</v>
      </c>
      <c r="B40" s="27">
        <v>560801</v>
      </c>
      <c r="C40" s="88" t="s">
        <v>333</v>
      </c>
      <c r="D40" s="27">
        <v>86959</v>
      </c>
      <c r="E40" s="27" t="s">
        <v>334</v>
      </c>
      <c r="F40" s="28" t="s">
        <v>517</v>
      </c>
      <c r="G40" s="28"/>
      <c r="H40" s="29" t="s">
        <v>7</v>
      </c>
      <c r="I40" s="37" t="s">
        <v>143</v>
      </c>
      <c r="J40" s="28" t="s">
        <v>144</v>
      </c>
      <c r="K40" s="37" t="s">
        <v>233</v>
      </c>
      <c r="L40" s="89" t="s">
        <v>234</v>
      </c>
      <c r="M40" s="65">
        <v>45554</v>
      </c>
      <c r="N40" s="65">
        <v>45555</v>
      </c>
      <c r="O40" s="39" t="s">
        <v>411</v>
      </c>
      <c r="P40" s="78" t="s">
        <v>411</v>
      </c>
      <c r="Q40" s="78">
        <f>180+2247.89</f>
        <v>2427.89</v>
      </c>
      <c r="R40" s="78" t="s">
        <v>319</v>
      </c>
      <c r="S40" s="40">
        <v>2427.89</v>
      </c>
      <c r="T40" s="37">
        <v>1</v>
      </c>
      <c r="U40" s="237">
        <v>449.67</v>
      </c>
      <c r="V40" s="37">
        <v>1</v>
      </c>
      <c r="W40" s="233">
        <v>134.9</v>
      </c>
      <c r="X40" s="37">
        <f t="shared" si="0"/>
        <v>2</v>
      </c>
      <c r="Y40" s="236">
        <f t="shared" si="1"/>
        <v>584.57000000000005</v>
      </c>
      <c r="Z40" s="244">
        <f t="shared" si="2"/>
        <v>3012.46</v>
      </c>
      <c r="AA40" s="49"/>
      <c r="AB40" s="145"/>
      <c r="AC40" s="47"/>
      <c r="AD40" s="48"/>
      <c r="AE40" s="47"/>
    </row>
    <row r="41" spans="1:31" s="97" customFormat="1" ht="45" customHeight="1">
      <c r="A41" s="27">
        <v>560800</v>
      </c>
      <c r="B41" s="27">
        <v>560801</v>
      </c>
      <c r="C41" s="88" t="s">
        <v>333</v>
      </c>
      <c r="D41" s="27">
        <v>86959</v>
      </c>
      <c r="E41" s="27" t="s">
        <v>334</v>
      </c>
      <c r="F41" s="28" t="s">
        <v>527</v>
      </c>
      <c r="G41" s="28"/>
      <c r="H41" s="29" t="s">
        <v>7</v>
      </c>
      <c r="I41" s="37" t="s">
        <v>143</v>
      </c>
      <c r="J41" s="28" t="s">
        <v>144</v>
      </c>
      <c r="K41" s="37" t="s">
        <v>336</v>
      </c>
      <c r="L41" s="89" t="s">
        <v>337</v>
      </c>
      <c r="M41" s="65">
        <v>45561</v>
      </c>
      <c r="N41" s="65">
        <v>45562</v>
      </c>
      <c r="O41" s="39" t="s">
        <v>411</v>
      </c>
      <c r="P41" s="78" t="s">
        <v>412</v>
      </c>
      <c r="Q41" s="78">
        <v>1334.12</v>
      </c>
      <c r="R41" s="78" t="s">
        <v>319</v>
      </c>
      <c r="S41" s="40">
        <f>Q41</f>
        <v>1334.12</v>
      </c>
      <c r="T41" s="37">
        <v>1</v>
      </c>
      <c r="U41" s="237">
        <v>475.13</v>
      </c>
      <c r="V41" s="37">
        <v>1</v>
      </c>
      <c r="W41" s="233">
        <v>142.53</v>
      </c>
      <c r="X41" s="37">
        <f t="shared" si="0"/>
        <v>2</v>
      </c>
      <c r="Y41" s="236">
        <f t="shared" si="1"/>
        <v>617.66</v>
      </c>
      <c r="Z41" s="244">
        <f t="shared" si="2"/>
        <v>1951.7799999999997</v>
      </c>
      <c r="AA41" s="49"/>
      <c r="AB41" s="145"/>
      <c r="AC41" s="47"/>
      <c r="AD41" s="48"/>
      <c r="AE41" s="47"/>
    </row>
    <row r="42" spans="1:31" s="44" customFormat="1" ht="45" customHeight="1">
      <c r="A42" s="27">
        <v>560800</v>
      </c>
      <c r="B42" s="27">
        <v>560801</v>
      </c>
      <c r="C42" s="88" t="s">
        <v>213</v>
      </c>
      <c r="D42" s="27">
        <v>3735</v>
      </c>
      <c r="E42" s="27" t="s">
        <v>148</v>
      </c>
      <c r="F42" s="28" t="s">
        <v>282</v>
      </c>
      <c r="G42" s="28"/>
      <c r="H42" s="29" t="s">
        <v>151</v>
      </c>
      <c r="I42" s="37" t="s">
        <v>143</v>
      </c>
      <c r="J42" s="28" t="s">
        <v>144</v>
      </c>
      <c r="K42" s="37" t="s">
        <v>143</v>
      </c>
      <c r="L42" s="38" t="s">
        <v>528</v>
      </c>
      <c r="M42" s="32">
        <v>45554</v>
      </c>
      <c r="N42" s="32">
        <v>45555</v>
      </c>
      <c r="O42" s="39" t="s">
        <v>319</v>
      </c>
      <c r="P42" s="78" t="s">
        <v>319</v>
      </c>
      <c r="Q42" s="78" t="s">
        <v>319</v>
      </c>
      <c r="R42" s="78" t="s">
        <v>319</v>
      </c>
      <c r="S42" s="40"/>
      <c r="T42" s="37">
        <v>1</v>
      </c>
      <c r="U42" s="237">
        <v>120</v>
      </c>
      <c r="V42" s="37">
        <v>1</v>
      </c>
      <c r="W42" s="233">
        <v>55</v>
      </c>
      <c r="X42" s="37">
        <f t="shared" si="0"/>
        <v>2</v>
      </c>
      <c r="Y42" s="236">
        <f t="shared" si="1"/>
        <v>175</v>
      </c>
      <c r="Z42" s="244">
        <f t="shared" si="2"/>
        <v>175</v>
      </c>
      <c r="AA42" s="109" t="s">
        <v>576</v>
      </c>
      <c r="AB42" s="146"/>
      <c r="AC42" s="43"/>
      <c r="AD42" s="48"/>
      <c r="AE42" s="43"/>
    </row>
    <row r="43" spans="1:31" s="44" customFormat="1" ht="45" customHeight="1">
      <c r="A43" s="27">
        <v>560800</v>
      </c>
      <c r="B43" s="27">
        <v>560801</v>
      </c>
      <c r="C43" s="88" t="s">
        <v>213</v>
      </c>
      <c r="D43" s="27">
        <v>3735</v>
      </c>
      <c r="E43" s="27" t="s">
        <v>148</v>
      </c>
      <c r="F43" s="28" t="s">
        <v>282</v>
      </c>
      <c r="G43" s="28"/>
      <c r="H43" s="29" t="s">
        <v>151</v>
      </c>
      <c r="I43" s="37" t="s">
        <v>143</v>
      </c>
      <c r="J43" s="38" t="s">
        <v>478</v>
      </c>
      <c r="K43" s="37" t="s">
        <v>143</v>
      </c>
      <c r="L43" s="38" t="s">
        <v>478</v>
      </c>
      <c r="M43" s="32">
        <v>45559</v>
      </c>
      <c r="N43" s="32">
        <v>45559</v>
      </c>
      <c r="O43" s="39" t="s">
        <v>319</v>
      </c>
      <c r="P43" s="78" t="s">
        <v>319</v>
      </c>
      <c r="Q43" s="78" t="s">
        <v>319</v>
      </c>
      <c r="R43" s="78" t="s">
        <v>319</v>
      </c>
      <c r="S43" s="40"/>
      <c r="T43" s="37"/>
      <c r="U43" s="237"/>
      <c r="V43" s="37">
        <v>1</v>
      </c>
      <c r="W43" s="233">
        <v>55</v>
      </c>
      <c r="X43" s="37">
        <f t="shared" si="0"/>
        <v>1</v>
      </c>
      <c r="Y43" s="236">
        <f t="shared" si="1"/>
        <v>55</v>
      </c>
      <c r="Z43" s="244">
        <f t="shared" si="2"/>
        <v>55</v>
      </c>
      <c r="AA43" s="109" t="s">
        <v>576</v>
      </c>
      <c r="AB43" s="146"/>
      <c r="AC43" s="43"/>
      <c r="AD43" s="48"/>
      <c r="AE43" s="43"/>
    </row>
    <row r="44" spans="1:31" s="97" customFormat="1" ht="45" customHeight="1">
      <c r="A44" s="27">
        <v>560800</v>
      </c>
      <c r="B44" s="27">
        <v>560801</v>
      </c>
      <c r="C44" s="128" t="s">
        <v>159</v>
      </c>
      <c r="D44" s="82">
        <v>8010</v>
      </c>
      <c r="E44" s="82" t="s">
        <v>165</v>
      </c>
      <c r="F44" s="28" t="s">
        <v>516</v>
      </c>
      <c r="G44" s="28"/>
      <c r="H44" s="29" t="s">
        <v>7</v>
      </c>
      <c r="I44" s="37" t="s">
        <v>143</v>
      </c>
      <c r="J44" s="28" t="s">
        <v>144</v>
      </c>
      <c r="K44" s="37" t="s">
        <v>336</v>
      </c>
      <c r="L44" s="89" t="s">
        <v>337</v>
      </c>
      <c r="M44" s="32">
        <v>45560</v>
      </c>
      <c r="N44" s="32">
        <v>45563</v>
      </c>
      <c r="O44" s="39" t="s">
        <v>252</v>
      </c>
      <c r="P44" s="78" t="s">
        <v>248</v>
      </c>
      <c r="Q44" s="78">
        <f>440+1260.78672</f>
        <v>1700.7867200000001</v>
      </c>
      <c r="R44" s="78"/>
      <c r="S44" s="40">
        <v>1700.79</v>
      </c>
      <c r="T44" s="37">
        <v>3</v>
      </c>
      <c r="U44" s="237">
        <v>350.87</v>
      </c>
      <c r="V44" s="37"/>
      <c r="W44" s="233"/>
      <c r="X44" s="37">
        <f t="shared" si="0"/>
        <v>3</v>
      </c>
      <c r="Y44" s="236">
        <f t="shared" si="1"/>
        <v>1052.6100000000001</v>
      </c>
      <c r="Z44" s="244">
        <f t="shared" si="2"/>
        <v>2753.4</v>
      </c>
      <c r="AA44" s="109"/>
      <c r="AB44" s="145"/>
      <c r="AC44" s="47"/>
      <c r="AD44" s="48"/>
      <c r="AE44" s="47"/>
    </row>
    <row r="45" spans="1:31" s="97" customFormat="1" ht="45" customHeight="1">
      <c r="A45" s="27">
        <v>560800</v>
      </c>
      <c r="B45" s="27">
        <v>560801</v>
      </c>
      <c r="C45" s="128" t="s">
        <v>159</v>
      </c>
      <c r="D45" s="82">
        <v>8010</v>
      </c>
      <c r="E45" s="82" t="s">
        <v>165</v>
      </c>
      <c r="F45" s="28" t="s">
        <v>523</v>
      </c>
      <c r="G45" s="28"/>
      <c r="H45" s="29" t="s">
        <v>7</v>
      </c>
      <c r="I45" s="37" t="s">
        <v>336</v>
      </c>
      <c r="J45" s="28" t="s">
        <v>337</v>
      </c>
      <c r="K45" s="37" t="s">
        <v>529</v>
      </c>
      <c r="L45" s="89" t="s">
        <v>521</v>
      </c>
      <c r="M45" s="32">
        <v>45563</v>
      </c>
      <c r="N45" s="32">
        <v>45567</v>
      </c>
      <c r="O45" s="39" t="s">
        <v>252</v>
      </c>
      <c r="P45" s="78" t="s">
        <v>248</v>
      </c>
      <c r="Q45" s="78">
        <v>2065.8895539999999</v>
      </c>
      <c r="R45" s="78">
        <v>2065.8895539999999</v>
      </c>
      <c r="S45" s="40">
        <f>R45+Q45</f>
        <v>4131.7791079999997</v>
      </c>
      <c r="T45" s="37">
        <v>4</v>
      </c>
      <c r="U45" s="237">
        <v>1463.9124999999999</v>
      </c>
      <c r="V45" s="37">
        <v>1</v>
      </c>
      <c r="W45" s="233">
        <v>439.17</v>
      </c>
      <c r="X45" s="37">
        <f t="shared" si="0"/>
        <v>5</v>
      </c>
      <c r="Y45" s="236">
        <f t="shared" si="1"/>
        <v>6294.82</v>
      </c>
      <c r="Z45" s="244">
        <f t="shared" si="2"/>
        <v>10426.599107999999</v>
      </c>
      <c r="AA45" s="109"/>
      <c r="AB45" s="145"/>
      <c r="AC45" s="47"/>
      <c r="AD45" s="48"/>
      <c r="AE45" s="47"/>
    </row>
    <row r="46" spans="1:31" s="97" customFormat="1" ht="45" customHeight="1">
      <c r="A46" s="27">
        <v>560800</v>
      </c>
      <c r="B46" s="27">
        <v>560801</v>
      </c>
      <c r="C46" s="88" t="s">
        <v>333</v>
      </c>
      <c r="D46" s="27">
        <v>86959</v>
      </c>
      <c r="E46" s="27" t="s">
        <v>334</v>
      </c>
      <c r="F46" s="28" t="s">
        <v>523</v>
      </c>
      <c r="G46" s="28"/>
      <c r="H46" s="29" t="s">
        <v>7</v>
      </c>
      <c r="I46" s="37" t="s">
        <v>143</v>
      </c>
      <c r="J46" s="28" t="s">
        <v>144</v>
      </c>
      <c r="K46" s="37" t="s">
        <v>529</v>
      </c>
      <c r="L46" s="89" t="s">
        <v>521</v>
      </c>
      <c r="M46" s="65">
        <v>45563</v>
      </c>
      <c r="N46" s="65">
        <v>45566</v>
      </c>
      <c r="O46" s="39" t="s">
        <v>525</v>
      </c>
      <c r="P46" s="78" t="s">
        <v>530</v>
      </c>
      <c r="Q46" s="78">
        <v>1325.7383319999999</v>
      </c>
      <c r="R46" s="78">
        <v>1918.7861399999999</v>
      </c>
      <c r="S46" s="40">
        <f>R46+Q46</f>
        <v>3244.5244720000001</v>
      </c>
      <c r="T46" s="37">
        <v>3</v>
      </c>
      <c r="U46" s="237">
        <v>1534.7919999999999</v>
      </c>
      <c r="V46" s="37">
        <v>1</v>
      </c>
      <c r="W46" s="233">
        <v>460.43</v>
      </c>
      <c r="X46" s="37">
        <f t="shared" si="0"/>
        <v>4</v>
      </c>
      <c r="Y46" s="236">
        <f t="shared" si="1"/>
        <v>5064.8060000000005</v>
      </c>
      <c r="Z46" s="244">
        <f t="shared" si="2"/>
        <v>8309.3304720000015</v>
      </c>
      <c r="AA46" s="49"/>
      <c r="AB46" s="145"/>
      <c r="AC46" s="47"/>
      <c r="AD46" s="48"/>
      <c r="AE46" s="47"/>
    </row>
    <row r="47" spans="1:31" s="97" customFormat="1" ht="75" customHeight="1">
      <c r="A47" s="27">
        <v>560800</v>
      </c>
      <c r="B47" s="27">
        <v>560801</v>
      </c>
      <c r="C47" s="128" t="s">
        <v>169</v>
      </c>
      <c r="D47" s="27">
        <v>865095</v>
      </c>
      <c r="E47" s="82" t="s">
        <v>399</v>
      </c>
      <c r="F47" s="84" t="s">
        <v>523</v>
      </c>
      <c r="G47" s="85"/>
      <c r="H47" s="29" t="s">
        <v>7</v>
      </c>
      <c r="I47" s="37" t="s">
        <v>143</v>
      </c>
      <c r="J47" s="28" t="s">
        <v>144</v>
      </c>
      <c r="K47" s="37" t="s">
        <v>529</v>
      </c>
      <c r="L47" s="89" t="s">
        <v>521</v>
      </c>
      <c r="M47" s="32">
        <v>45562</v>
      </c>
      <c r="N47" s="32">
        <v>45568</v>
      </c>
      <c r="O47" s="39" t="s">
        <v>531</v>
      </c>
      <c r="P47" s="78" t="s">
        <v>416</v>
      </c>
      <c r="Q47" s="78">
        <v>2952.6943040000001</v>
      </c>
      <c r="R47" s="78">
        <v>3548.81</v>
      </c>
      <c r="S47" s="40">
        <f>R47+Q47</f>
        <v>6501.504304</v>
      </c>
      <c r="T47" s="37">
        <v>6</v>
      </c>
      <c r="U47" s="237">
        <v>1479.9788000000001</v>
      </c>
      <c r="V47" s="37">
        <v>1</v>
      </c>
      <c r="W47" s="233">
        <v>443.99</v>
      </c>
      <c r="X47" s="37">
        <f t="shared" si="0"/>
        <v>7</v>
      </c>
      <c r="Y47" s="236">
        <f t="shared" si="1"/>
        <v>9323.8628000000008</v>
      </c>
      <c r="Z47" s="244">
        <f t="shared" si="2"/>
        <v>15825.367104000001</v>
      </c>
      <c r="AA47" s="109"/>
      <c r="AB47" s="145"/>
      <c r="AC47" s="47"/>
      <c r="AD47" s="48"/>
      <c r="AE47" s="47"/>
    </row>
    <row r="48" spans="1:31" s="97" customFormat="1" ht="45" customHeight="1">
      <c r="A48" s="27">
        <v>560800</v>
      </c>
      <c r="B48" s="27">
        <v>560801</v>
      </c>
      <c r="C48" s="88" t="s">
        <v>166</v>
      </c>
      <c r="D48" s="27">
        <v>965060</v>
      </c>
      <c r="E48" s="27" t="s">
        <v>167</v>
      </c>
      <c r="F48" s="84" t="s">
        <v>532</v>
      </c>
      <c r="G48" s="85"/>
      <c r="H48" s="29" t="s">
        <v>7</v>
      </c>
      <c r="I48" s="37" t="s">
        <v>143</v>
      </c>
      <c r="J48" s="28" t="s">
        <v>144</v>
      </c>
      <c r="K48" s="37" t="s">
        <v>294</v>
      </c>
      <c r="L48" s="84" t="s">
        <v>356</v>
      </c>
      <c r="M48" s="32">
        <v>45565</v>
      </c>
      <c r="N48" s="32">
        <v>45569</v>
      </c>
      <c r="O48" s="39" t="s">
        <v>319</v>
      </c>
      <c r="P48" s="39" t="s">
        <v>319</v>
      </c>
      <c r="Q48" s="39" t="s">
        <v>319</v>
      </c>
      <c r="R48" s="39" t="s">
        <v>319</v>
      </c>
      <c r="S48" s="40"/>
      <c r="T48" s="37">
        <v>4</v>
      </c>
      <c r="U48" s="219">
        <v>250.62</v>
      </c>
      <c r="V48" s="37">
        <v>1</v>
      </c>
      <c r="W48" s="131">
        <v>75.2</v>
      </c>
      <c r="X48" s="37">
        <f t="shared" si="0"/>
        <v>5</v>
      </c>
      <c r="Y48" s="211">
        <f t="shared" si="1"/>
        <v>1077.68</v>
      </c>
      <c r="Z48" s="212">
        <f>Y48+S48</f>
        <v>1077.68</v>
      </c>
      <c r="AA48" s="109" t="s">
        <v>318</v>
      </c>
      <c r="AB48" s="145"/>
      <c r="AC48" s="47"/>
      <c r="AD48" s="48"/>
      <c r="AE48" s="47"/>
    </row>
    <row r="49" spans="1:31" s="97" customFormat="1" ht="45" customHeight="1">
      <c r="A49" s="27">
        <v>560800</v>
      </c>
      <c r="B49" s="27">
        <v>560801</v>
      </c>
      <c r="C49" s="88" t="s">
        <v>188</v>
      </c>
      <c r="D49" s="27">
        <v>861375</v>
      </c>
      <c r="E49" s="27" t="s">
        <v>395</v>
      </c>
      <c r="F49" s="84" t="s">
        <v>533</v>
      </c>
      <c r="G49" s="85"/>
      <c r="H49" s="29" t="s">
        <v>7</v>
      </c>
      <c r="I49" s="37" t="s">
        <v>143</v>
      </c>
      <c r="J49" s="28" t="s">
        <v>144</v>
      </c>
      <c r="K49" s="37" t="s">
        <v>143</v>
      </c>
      <c r="L49" s="84" t="s">
        <v>389</v>
      </c>
      <c r="M49" s="32">
        <v>45565</v>
      </c>
      <c r="N49" s="32">
        <v>45566</v>
      </c>
      <c r="O49" s="39" t="s">
        <v>319</v>
      </c>
      <c r="P49" s="78" t="s">
        <v>319</v>
      </c>
      <c r="Q49" s="78" t="s">
        <v>319</v>
      </c>
      <c r="R49" s="78" t="s">
        <v>319</v>
      </c>
      <c r="S49" s="40"/>
      <c r="T49" s="37">
        <v>1</v>
      </c>
      <c r="U49" s="219">
        <v>170.12</v>
      </c>
      <c r="V49" s="37"/>
      <c r="W49" s="131"/>
      <c r="X49" s="37">
        <f t="shared" si="0"/>
        <v>1</v>
      </c>
      <c r="Y49" s="211">
        <f t="shared" si="1"/>
        <v>170.12</v>
      </c>
      <c r="Z49" s="212">
        <f>Y49+S49</f>
        <v>170.12</v>
      </c>
      <c r="AA49" s="109" t="s">
        <v>576</v>
      </c>
      <c r="AB49" s="145"/>
      <c r="AC49" s="47"/>
      <c r="AD49" s="48"/>
      <c r="AE49" s="47"/>
    </row>
    <row r="50" spans="1:31" s="97" customFormat="1" ht="45" customHeight="1">
      <c r="A50" s="27">
        <v>560800</v>
      </c>
      <c r="B50" s="27">
        <v>560801</v>
      </c>
      <c r="C50" s="88" t="s">
        <v>188</v>
      </c>
      <c r="D50" s="27">
        <v>861375</v>
      </c>
      <c r="E50" s="27" t="s">
        <v>395</v>
      </c>
      <c r="F50" s="84" t="s">
        <v>533</v>
      </c>
      <c r="G50" s="85"/>
      <c r="H50" s="29" t="s">
        <v>7</v>
      </c>
      <c r="I50" s="37" t="s">
        <v>143</v>
      </c>
      <c r="J50" s="28" t="s">
        <v>389</v>
      </c>
      <c r="K50" s="37" t="s">
        <v>143</v>
      </c>
      <c r="L50" s="84" t="s">
        <v>534</v>
      </c>
      <c r="M50" s="32">
        <v>45566</v>
      </c>
      <c r="N50" s="32">
        <v>45567</v>
      </c>
      <c r="O50" s="39" t="s">
        <v>319</v>
      </c>
      <c r="P50" s="78" t="s">
        <v>319</v>
      </c>
      <c r="Q50" s="78" t="s">
        <v>319</v>
      </c>
      <c r="R50" s="78" t="s">
        <v>319</v>
      </c>
      <c r="S50" s="40"/>
      <c r="T50" s="37">
        <v>1</v>
      </c>
      <c r="U50" s="219">
        <v>170.12</v>
      </c>
      <c r="V50" s="37"/>
      <c r="W50" s="131"/>
      <c r="X50" s="37">
        <f t="shared" si="0"/>
        <v>1</v>
      </c>
      <c r="Y50" s="211">
        <f t="shared" si="1"/>
        <v>170.12</v>
      </c>
      <c r="Z50" s="212">
        <f t="shared" ref="Z50:Z51" si="3">Y50+S50</f>
        <v>170.12</v>
      </c>
      <c r="AA50" s="109" t="s">
        <v>576</v>
      </c>
      <c r="AB50" s="145"/>
      <c r="AC50" s="47"/>
      <c r="AD50" s="48"/>
      <c r="AE50" s="47"/>
    </row>
    <row r="51" spans="1:31" s="97" customFormat="1" ht="45" customHeight="1">
      <c r="A51" s="27">
        <v>560800</v>
      </c>
      <c r="B51" s="27">
        <v>560801</v>
      </c>
      <c r="C51" s="88" t="s">
        <v>188</v>
      </c>
      <c r="D51" s="27">
        <v>861375</v>
      </c>
      <c r="E51" s="27" t="s">
        <v>395</v>
      </c>
      <c r="F51" s="84" t="s">
        <v>533</v>
      </c>
      <c r="G51" s="85"/>
      <c r="H51" s="29" t="s">
        <v>7</v>
      </c>
      <c r="I51" s="37" t="s">
        <v>143</v>
      </c>
      <c r="J51" s="28" t="s">
        <v>534</v>
      </c>
      <c r="K51" s="37" t="s">
        <v>143</v>
      </c>
      <c r="L51" s="84" t="s">
        <v>460</v>
      </c>
      <c r="M51" s="32">
        <v>45567</v>
      </c>
      <c r="N51" s="32">
        <v>45568</v>
      </c>
      <c r="O51" s="39" t="s">
        <v>319</v>
      </c>
      <c r="P51" s="78" t="s">
        <v>319</v>
      </c>
      <c r="Q51" s="78" t="s">
        <v>319</v>
      </c>
      <c r="R51" s="78" t="s">
        <v>319</v>
      </c>
      <c r="S51" s="40"/>
      <c r="T51" s="37">
        <v>1</v>
      </c>
      <c r="U51" s="219">
        <v>170.12</v>
      </c>
      <c r="V51" s="37">
        <v>1</v>
      </c>
      <c r="W51" s="131">
        <v>57</v>
      </c>
      <c r="X51" s="37">
        <f t="shared" si="0"/>
        <v>2</v>
      </c>
      <c r="Y51" s="211">
        <f t="shared" si="1"/>
        <v>227.12</v>
      </c>
      <c r="Z51" s="212">
        <f t="shared" si="3"/>
        <v>227.12</v>
      </c>
      <c r="AA51" s="109" t="s">
        <v>576</v>
      </c>
      <c r="AB51" s="145"/>
      <c r="AC51" s="47"/>
      <c r="AD51" s="48"/>
      <c r="AE51" s="47"/>
    </row>
    <row r="52" spans="1:31" s="97" customFormat="1" ht="45" customHeight="1">
      <c r="A52" s="27">
        <v>560800</v>
      </c>
      <c r="B52" s="27">
        <v>560801</v>
      </c>
      <c r="C52" s="88" t="s">
        <v>181</v>
      </c>
      <c r="D52" s="27">
        <v>863050</v>
      </c>
      <c r="E52" s="27" t="s">
        <v>395</v>
      </c>
      <c r="F52" s="84" t="s">
        <v>533</v>
      </c>
      <c r="G52" s="85"/>
      <c r="H52" s="29" t="s">
        <v>7</v>
      </c>
      <c r="I52" s="37" t="s">
        <v>143</v>
      </c>
      <c r="J52" s="28" t="s">
        <v>144</v>
      </c>
      <c r="K52" s="37" t="s">
        <v>143</v>
      </c>
      <c r="L52" s="84" t="s">
        <v>389</v>
      </c>
      <c r="M52" s="32">
        <v>45565</v>
      </c>
      <c r="N52" s="32">
        <v>45566</v>
      </c>
      <c r="O52" s="39" t="s">
        <v>319</v>
      </c>
      <c r="P52" s="78" t="s">
        <v>319</v>
      </c>
      <c r="Q52" s="78" t="s">
        <v>319</v>
      </c>
      <c r="R52" s="78" t="s">
        <v>319</v>
      </c>
      <c r="S52" s="40"/>
      <c r="T52" s="37">
        <v>1</v>
      </c>
      <c r="U52" s="219">
        <v>170.12</v>
      </c>
      <c r="V52" s="37"/>
      <c r="W52" s="131"/>
      <c r="X52" s="37">
        <f t="shared" si="0"/>
        <v>1</v>
      </c>
      <c r="Y52" s="211">
        <f t="shared" si="1"/>
        <v>170.12</v>
      </c>
      <c r="Z52" s="212">
        <f>Y52+S52</f>
        <v>170.12</v>
      </c>
      <c r="AA52" s="109" t="s">
        <v>576</v>
      </c>
      <c r="AB52" s="145"/>
      <c r="AC52" s="47"/>
      <c r="AD52" s="48"/>
      <c r="AE52" s="47"/>
    </row>
    <row r="53" spans="1:31" s="97" customFormat="1" ht="45" customHeight="1">
      <c r="A53" s="27">
        <v>560800</v>
      </c>
      <c r="B53" s="27">
        <v>560801</v>
      </c>
      <c r="C53" s="88" t="s">
        <v>181</v>
      </c>
      <c r="D53" s="27">
        <v>863050</v>
      </c>
      <c r="E53" s="27" t="s">
        <v>395</v>
      </c>
      <c r="F53" s="84" t="s">
        <v>533</v>
      </c>
      <c r="G53" s="85"/>
      <c r="H53" s="29" t="s">
        <v>7</v>
      </c>
      <c r="I53" s="37" t="s">
        <v>143</v>
      </c>
      <c r="J53" s="28" t="s">
        <v>389</v>
      </c>
      <c r="K53" s="37" t="s">
        <v>143</v>
      </c>
      <c r="L53" s="84" t="s">
        <v>534</v>
      </c>
      <c r="M53" s="32">
        <v>45566</v>
      </c>
      <c r="N53" s="32">
        <v>45567</v>
      </c>
      <c r="O53" s="39" t="s">
        <v>319</v>
      </c>
      <c r="P53" s="78" t="s">
        <v>319</v>
      </c>
      <c r="Q53" s="78" t="s">
        <v>319</v>
      </c>
      <c r="R53" s="78" t="s">
        <v>319</v>
      </c>
      <c r="S53" s="40"/>
      <c r="T53" s="37">
        <v>1</v>
      </c>
      <c r="U53" s="219">
        <v>170.12</v>
      </c>
      <c r="V53" s="37"/>
      <c r="W53" s="131"/>
      <c r="X53" s="37">
        <f t="shared" si="0"/>
        <v>1</v>
      </c>
      <c r="Y53" s="211">
        <f t="shared" si="1"/>
        <v>170.12</v>
      </c>
      <c r="Z53" s="212">
        <f t="shared" ref="Z53:Z58" si="4">Y53+S53</f>
        <v>170.12</v>
      </c>
      <c r="AA53" s="109" t="s">
        <v>576</v>
      </c>
      <c r="AB53" s="145"/>
      <c r="AC53" s="47"/>
      <c r="AD53" s="48"/>
      <c r="AE53" s="47"/>
    </row>
    <row r="54" spans="1:31" s="97" customFormat="1" ht="45" customHeight="1">
      <c r="A54" s="27">
        <v>560800</v>
      </c>
      <c r="B54" s="27">
        <v>560801</v>
      </c>
      <c r="C54" s="88" t="s">
        <v>181</v>
      </c>
      <c r="D54" s="27">
        <v>863050</v>
      </c>
      <c r="E54" s="27" t="s">
        <v>395</v>
      </c>
      <c r="F54" s="84" t="s">
        <v>533</v>
      </c>
      <c r="G54" s="85"/>
      <c r="H54" s="29" t="s">
        <v>7</v>
      </c>
      <c r="I54" s="37" t="s">
        <v>143</v>
      </c>
      <c r="J54" s="28" t="s">
        <v>534</v>
      </c>
      <c r="K54" s="37" t="s">
        <v>143</v>
      </c>
      <c r="L54" s="84" t="s">
        <v>460</v>
      </c>
      <c r="M54" s="32">
        <v>45567</v>
      </c>
      <c r="N54" s="32">
        <v>45568</v>
      </c>
      <c r="O54" s="39" t="s">
        <v>319</v>
      </c>
      <c r="P54" s="78" t="s">
        <v>319</v>
      </c>
      <c r="Q54" s="78" t="s">
        <v>319</v>
      </c>
      <c r="R54" s="78" t="s">
        <v>319</v>
      </c>
      <c r="S54" s="40"/>
      <c r="T54" s="37">
        <v>1</v>
      </c>
      <c r="U54" s="219">
        <v>170.12</v>
      </c>
      <c r="V54" s="37">
        <v>1</v>
      </c>
      <c r="W54" s="131">
        <v>57</v>
      </c>
      <c r="X54" s="37">
        <f t="shared" si="0"/>
        <v>2</v>
      </c>
      <c r="Y54" s="211">
        <f t="shared" si="1"/>
        <v>227.12</v>
      </c>
      <c r="Z54" s="212">
        <f t="shared" si="4"/>
        <v>227.12</v>
      </c>
      <c r="AA54" s="109" t="s">
        <v>576</v>
      </c>
      <c r="AB54" s="145"/>
      <c r="AC54" s="47"/>
      <c r="AD54" s="48"/>
      <c r="AE54" s="47"/>
    </row>
    <row r="55" spans="1:31" s="44" customFormat="1" ht="45" customHeight="1">
      <c r="A55" s="27">
        <v>560800</v>
      </c>
      <c r="B55" s="27">
        <v>560801</v>
      </c>
      <c r="C55" s="129" t="s">
        <v>258</v>
      </c>
      <c r="D55" s="27">
        <v>5525</v>
      </c>
      <c r="E55" s="27" t="s">
        <v>269</v>
      </c>
      <c r="F55" s="134" t="s">
        <v>535</v>
      </c>
      <c r="G55" s="28"/>
      <c r="H55" s="29" t="s">
        <v>7</v>
      </c>
      <c r="I55" s="37" t="s">
        <v>143</v>
      </c>
      <c r="J55" s="28" t="s">
        <v>144</v>
      </c>
      <c r="K55" s="37" t="s">
        <v>143</v>
      </c>
      <c r="L55" s="38" t="s">
        <v>201</v>
      </c>
      <c r="M55" s="32">
        <v>45565</v>
      </c>
      <c r="N55" s="32">
        <v>45567</v>
      </c>
      <c r="O55" s="39" t="s">
        <v>319</v>
      </c>
      <c r="P55" s="78" t="s">
        <v>319</v>
      </c>
      <c r="Q55" s="78" t="s">
        <v>319</v>
      </c>
      <c r="R55" s="78" t="s">
        <v>319</v>
      </c>
      <c r="S55" s="40"/>
      <c r="T55" s="37">
        <v>2</v>
      </c>
      <c r="U55" s="237">
        <v>120</v>
      </c>
      <c r="V55" s="37">
        <v>1</v>
      </c>
      <c r="W55" s="233">
        <v>55</v>
      </c>
      <c r="X55" s="37">
        <f t="shared" si="0"/>
        <v>3</v>
      </c>
      <c r="Y55" s="237">
        <f t="shared" si="1"/>
        <v>295</v>
      </c>
      <c r="Z55" s="244">
        <f t="shared" si="4"/>
        <v>295</v>
      </c>
      <c r="AA55" s="109" t="s">
        <v>576</v>
      </c>
      <c r="AB55" s="146"/>
      <c r="AC55" s="43"/>
      <c r="AD55" s="48"/>
      <c r="AE55" s="43"/>
    </row>
    <row r="56" spans="1:31" s="44" customFormat="1" ht="45" customHeight="1">
      <c r="A56" s="27">
        <v>560800</v>
      </c>
      <c r="B56" s="27">
        <v>560801</v>
      </c>
      <c r="C56" s="128" t="s">
        <v>536</v>
      </c>
      <c r="D56" s="27">
        <v>865044</v>
      </c>
      <c r="E56" s="27" t="s">
        <v>280</v>
      </c>
      <c r="F56" s="134" t="s">
        <v>439</v>
      </c>
      <c r="G56" s="134"/>
      <c r="H56" s="29" t="s">
        <v>537</v>
      </c>
      <c r="I56" s="135" t="s">
        <v>143</v>
      </c>
      <c r="J56" s="134" t="s">
        <v>144</v>
      </c>
      <c r="K56" s="135" t="s">
        <v>143</v>
      </c>
      <c r="L56" s="133" t="s">
        <v>403</v>
      </c>
      <c r="M56" s="32">
        <v>45548</v>
      </c>
      <c r="N56" s="32">
        <v>45548</v>
      </c>
      <c r="O56" s="39" t="s">
        <v>319</v>
      </c>
      <c r="P56" s="78" t="s">
        <v>319</v>
      </c>
      <c r="Q56" s="78" t="s">
        <v>319</v>
      </c>
      <c r="R56" s="78" t="s">
        <v>319</v>
      </c>
      <c r="S56" s="40"/>
      <c r="T56" s="37"/>
      <c r="U56" s="237"/>
      <c r="V56" s="37">
        <v>1</v>
      </c>
      <c r="W56" s="233">
        <v>57</v>
      </c>
      <c r="X56" s="37">
        <f t="shared" si="0"/>
        <v>1</v>
      </c>
      <c r="Y56" s="236">
        <f t="shared" si="1"/>
        <v>57</v>
      </c>
      <c r="Z56" s="243">
        <f t="shared" si="4"/>
        <v>57</v>
      </c>
      <c r="AA56" s="109" t="s">
        <v>576</v>
      </c>
      <c r="AB56" s="145"/>
      <c r="AC56" s="43"/>
      <c r="AD56" s="48"/>
      <c r="AE56" s="43"/>
    </row>
    <row r="57" spans="1:31" s="97" customFormat="1" ht="45" customHeight="1">
      <c r="A57" s="88">
        <v>560800</v>
      </c>
      <c r="B57" s="88">
        <v>560801</v>
      </c>
      <c r="C57" s="88" t="s">
        <v>262</v>
      </c>
      <c r="D57" s="88">
        <v>865010</v>
      </c>
      <c r="E57" s="128" t="s">
        <v>226</v>
      </c>
      <c r="F57" s="134" t="s">
        <v>465</v>
      </c>
      <c r="G57" s="134"/>
      <c r="H57" s="29" t="s">
        <v>7</v>
      </c>
      <c r="I57" s="135" t="s">
        <v>143</v>
      </c>
      <c r="J57" s="134" t="s">
        <v>144</v>
      </c>
      <c r="K57" s="135" t="s">
        <v>143</v>
      </c>
      <c r="L57" s="133" t="s">
        <v>431</v>
      </c>
      <c r="M57" s="32">
        <v>45565</v>
      </c>
      <c r="N57" s="32">
        <v>45565</v>
      </c>
      <c r="O57" s="39" t="s">
        <v>319</v>
      </c>
      <c r="P57" s="78" t="s">
        <v>319</v>
      </c>
      <c r="Q57" s="78" t="s">
        <v>319</v>
      </c>
      <c r="R57" s="78" t="s">
        <v>319</v>
      </c>
      <c r="S57" s="40"/>
      <c r="T57" s="37"/>
      <c r="U57" s="237"/>
      <c r="V57" s="37">
        <v>1</v>
      </c>
      <c r="W57" s="233">
        <v>57</v>
      </c>
      <c r="X57" s="37">
        <f t="shared" si="0"/>
        <v>1</v>
      </c>
      <c r="Y57" s="237">
        <f t="shared" si="1"/>
        <v>57</v>
      </c>
      <c r="Z57" s="244">
        <f t="shared" si="4"/>
        <v>57</v>
      </c>
      <c r="AA57" s="109" t="s">
        <v>576</v>
      </c>
      <c r="AB57" s="145"/>
      <c r="AC57" s="47"/>
      <c r="AD57" s="48"/>
      <c r="AE57" s="47"/>
    </row>
    <row r="58" spans="1:31" s="97" customFormat="1" ht="45" customHeight="1">
      <c r="A58" s="88">
        <v>560800</v>
      </c>
      <c r="B58" s="88">
        <v>560801</v>
      </c>
      <c r="C58" s="88" t="s">
        <v>308</v>
      </c>
      <c r="D58" s="88">
        <v>3905</v>
      </c>
      <c r="E58" s="128" t="s">
        <v>148</v>
      </c>
      <c r="F58" s="28" t="s">
        <v>282</v>
      </c>
      <c r="G58" s="134"/>
      <c r="H58" s="29" t="s">
        <v>7</v>
      </c>
      <c r="I58" s="135" t="s">
        <v>143</v>
      </c>
      <c r="J58" s="134" t="s">
        <v>144</v>
      </c>
      <c r="K58" s="135" t="s">
        <v>143</v>
      </c>
      <c r="L58" s="133" t="s">
        <v>431</v>
      </c>
      <c r="M58" s="32">
        <v>45565</v>
      </c>
      <c r="N58" s="32">
        <v>45565</v>
      </c>
      <c r="O58" s="39" t="s">
        <v>319</v>
      </c>
      <c r="P58" s="78" t="s">
        <v>319</v>
      </c>
      <c r="Q58" s="78" t="s">
        <v>319</v>
      </c>
      <c r="R58" s="78" t="s">
        <v>319</v>
      </c>
      <c r="S58" s="40"/>
      <c r="T58" s="37"/>
      <c r="U58" s="237"/>
      <c r="V58" s="37">
        <v>1</v>
      </c>
      <c r="W58" s="233">
        <v>55</v>
      </c>
      <c r="X58" s="37">
        <f t="shared" si="0"/>
        <v>1</v>
      </c>
      <c r="Y58" s="237">
        <f t="shared" si="1"/>
        <v>55</v>
      </c>
      <c r="Z58" s="244">
        <f t="shared" si="4"/>
        <v>55</v>
      </c>
      <c r="AA58" s="109" t="s">
        <v>576</v>
      </c>
      <c r="AB58" s="145"/>
      <c r="AC58" s="47"/>
      <c r="AD58" s="48"/>
      <c r="AE58" s="47"/>
    </row>
    <row r="59" spans="1:31" s="44" customFormat="1" ht="45" customHeight="1">
      <c r="A59" s="27">
        <v>560800</v>
      </c>
      <c r="B59" s="27">
        <v>560801</v>
      </c>
      <c r="C59" s="88" t="s">
        <v>213</v>
      </c>
      <c r="D59" s="27">
        <v>3735</v>
      </c>
      <c r="E59" s="27" t="s">
        <v>148</v>
      </c>
      <c r="F59" s="28" t="s">
        <v>282</v>
      </c>
      <c r="G59" s="28"/>
      <c r="H59" s="29" t="s">
        <v>7</v>
      </c>
      <c r="I59" s="37" t="s">
        <v>143</v>
      </c>
      <c r="J59" s="28" t="s">
        <v>144</v>
      </c>
      <c r="K59" s="37" t="s">
        <v>143</v>
      </c>
      <c r="L59" s="84" t="s">
        <v>389</v>
      </c>
      <c r="M59" s="32">
        <v>45565</v>
      </c>
      <c r="N59" s="32">
        <v>45566</v>
      </c>
      <c r="O59" s="39" t="s">
        <v>319</v>
      </c>
      <c r="P59" s="78" t="s">
        <v>319</v>
      </c>
      <c r="Q59" s="78" t="s">
        <v>319</v>
      </c>
      <c r="R59" s="78" t="s">
        <v>319</v>
      </c>
      <c r="S59" s="40"/>
      <c r="T59" s="37">
        <v>1</v>
      </c>
      <c r="U59" s="219">
        <v>120</v>
      </c>
      <c r="V59" s="37"/>
      <c r="W59" s="131"/>
      <c r="X59" s="37">
        <f t="shared" si="0"/>
        <v>1</v>
      </c>
      <c r="Y59" s="211">
        <f t="shared" si="1"/>
        <v>120</v>
      </c>
      <c r="Z59" s="212">
        <f>Y59+S59</f>
        <v>120</v>
      </c>
      <c r="AA59" s="109" t="s">
        <v>576</v>
      </c>
      <c r="AB59" s="146"/>
      <c r="AC59" s="43"/>
      <c r="AD59" s="48"/>
      <c r="AE59" s="43"/>
    </row>
    <row r="60" spans="1:31" s="44" customFormat="1" ht="45" customHeight="1">
      <c r="A60" s="27">
        <v>560800</v>
      </c>
      <c r="B60" s="27">
        <v>560801</v>
      </c>
      <c r="C60" s="88" t="s">
        <v>213</v>
      </c>
      <c r="D60" s="27">
        <v>3735</v>
      </c>
      <c r="E60" s="27" t="s">
        <v>148</v>
      </c>
      <c r="F60" s="28" t="s">
        <v>282</v>
      </c>
      <c r="G60" s="28"/>
      <c r="H60" s="29" t="s">
        <v>7</v>
      </c>
      <c r="I60" s="37" t="s">
        <v>143</v>
      </c>
      <c r="J60" s="28" t="s">
        <v>389</v>
      </c>
      <c r="K60" s="37" t="s">
        <v>143</v>
      </c>
      <c r="L60" s="84" t="s">
        <v>534</v>
      </c>
      <c r="M60" s="32">
        <v>45566</v>
      </c>
      <c r="N60" s="32">
        <v>45567</v>
      </c>
      <c r="O60" s="39" t="s">
        <v>319</v>
      </c>
      <c r="P60" s="78" t="s">
        <v>319</v>
      </c>
      <c r="Q60" s="78" t="s">
        <v>319</v>
      </c>
      <c r="R60" s="78" t="s">
        <v>319</v>
      </c>
      <c r="S60" s="40"/>
      <c r="T60" s="37">
        <v>1</v>
      </c>
      <c r="U60" s="219">
        <v>120</v>
      </c>
      <c r="V60" s="37"/>
      <c r="W60" s="131"/>
      <c r="X60" s="37">
        <f t="shared" si="0"/>
        <v>1</v>
      </c>
      <c r="Y60" s="211">
        <f t="shared" si="1"/>
        <v>120</v>
      </c>
      <c r="Z60" s="212">
        <f>Y60+S60</f>
        <v>120</v>
      </c>
      <c r="AA60" s="109" t="s">
        <v>576</v>
      </c>
      <c r="AB60" s="146"/>
      <c r="AC60" s="43"/>
      <c r="AD60" s="48"/>
      <c r="AE60" s="43"/>
    </row>
    <row r="61" spans="1:31" s="44" customFormat="1" ht="45" customHeight="1">
      <c r="A61" s="27">
        <v>560800</v>
      </c>
      <c r="B61" s="27">
        <v>560801</v>
      </c>
      <c r="C61" s="88" t="s">
        <v>213</v>
      </c>
      <c r="D61" s="27">
        <v>3735</v>
      </c>
      <c r="E61" s="27" t="s">
        <v>148</v>
      </c>
      <c r="F61" s="28" t="s">
        <v>282</v>
      </c>
      <c r="G61" s="28"/>
      <c r="H61" s="29" t="s">
        <v>7</v>
      </c>
      <c r="I61" s="37" t="s">
        <v>143</v>
      </c>
      <c r="J61" s="28" t="s">
        <v>534</v>
      </c>
      <c r="K61" s="37" t="s">
        <v>143</v>
      </c>
      <c r="L61" s="84" t="s">
        <v>460</v>
      </c>
      <c r="M61" s="32">
        <v>45567</v>
      </c>
      <c r="N61" s="32">
        <v>45568</v>
      </c>
      <c r="O61" s="39" t="s">
        <v>319</v>
      </c>
      <c r="P61" s="78" t="s">
        <v>319</v>
      </c>
      <c r="Q61" s="78" t="s">
        <v>319</v>
      </c>
      <c r="R61" s="78" t="s">
        <v>319</v>
      </c>
      <c r="S61" s="40"/>
      <c r="T61" s="37">
        <v>1</v>
      </c>
      <c r="U61" s="219">
        <v>120</v>
      </c>
      <c r="V61" s="37">
        <v>1</v>
      </c>
      <c r="W61" s="131">
        <v>55</v>
      </c>
      <c r="X61" s="37">
        <f t="shared" si="0"/>
        <v>2</v>
      </c>
      <c r="Y61" s="211">
        <f t="shared" si="1"/>
        <v>175</v>
      </c>
      <c r="Z61" s="212">
        <f>Y61+S61</f>
        <v>175</v>
      </c>
      <c r="AA61" s="109" t="s">
        <v>576</v>
      </c>
      <c r="AB61" s="146"/>
      <c r="AC61" s="43"/>
      <c r="AD61" s="48"/>
      <c r="AE61" s="43"/>
    </row>
    <row r="62" spans="1:31" s="26" customFormat="1" ht="15.75" customHeight="1">
      <c r="A62" s="321" t="s">
        <v>40</v>
      </c>
      <c r="B62" s="258"/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30"/>
      <c r="N62" s="30"/>
      <c r="O62" s="20"/>
      <c r="P62" s="20"/>
      <c r="Q62" s="20"/>
      <c r="R62" s="20"/>
      <c r="S62" s="20"/>
      <c r="T62" s="20"/>
      <c r="U62" s="220"/>
      <c r="V62" s="20"/>
      <c r="W62" s="220"/>
      <c r="X62" s="140"/>
      <c r="Y62" s="213"/>
      <c r="Z62" s="214"/>
      <c r="AA62" s="20"/>
      <c r="AB62" s="20"/>
      <c r="AC62" s="20"/>
      <c r="AD62" s="48"/>
    </row>
    <row r="63" spans="1:31" s="26" customFormat="1" ht="15.75" customHeight="1">
      <c r="A63" s="322" t="s">
        <v>41</v>
      </c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1"/>
      <c r="M63" s="30"/>
      <c r="N63" s="30"/>
      <c r="O63" s="20"/>
      <c r="P63" s="20"/>
      <c r="Q63" s="20"/>
      <c r="R63" s="63"/>
      <c r="S63" s="20"/>
      <c r="T63" s="20"/>
      <c r="U63" s="220"/>
      <c r="V63" s="20"/>
      <c r="W63" s="220"/>
      <c r="X63" s="140"/>
      <c r="Y63" s="213"/>
      <c r="Z63" s="214"/>
      <c r="AA63" s="20"/>
      <c r="AB63" s="20"/>
      <c r="AC63" s="20"/>
    </row>
    <row r="64" spans="1:31" s="26" customFormat="1" ht="15.75" customHeight="1">
      <c r="A64" s="318" t="s">
        <v>42</v>
      </c>
      <c r="B64" s="269"/>
      <c r="C64" s="269"/>
      <c r="D64" s="269"/>
      <c r="E64" s="269"/>
      <c r="F64" s="269"/>
      <c r="G64" s="269"/>
      <c r="H64" s="269"/>
      <c r="I64" s="269"/>
      <c r="J64" s="269"/>
      <c r="K64" s="269"/>
      <c r="L64" s="261"/>
      <c r="M64" s="30"/>
      <c r="N64" s="30"/>
      <c r="O64" s="20"/>
      <c r="P64" s="20"/>
      <c r="Q64" s="20"/>
      <c r="R64" s="20"/>
      <c r="S64" s="20"/>
      <c r="T64" s="63"/>
      <c r="U64" s="220"/>
      <c r="V64" s="20"/>
      <c r="W64" s="220"/>
      <c r="X64" s="140"/>
      <c r="Y64" s="213"/>
      <c r="Z64" s="214"/>
      <c r="AA64" s="20"/>
      <c r="AB64" s="20"/>
      <c r="AC64" s="20"/>
    </row>
    <row r="65" spans="1:31" s="26" customFormat="1" ht="15.75" customHeight="1">
      <c r="A65" s="318" t="s">
        <v>43</v>
      </c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1"/>
      <c r="M65" s="30"/>
      <c r="N65" s="30"/>
      <c r="O65" s="20"/>
      <c r="P65" s="20"/>
      <c r="Q65" s="20"/>
      <c r="R65" s="63"/>
      <c r="S65" s="64"/>
      <c r="T65" s="20"/>
      <c r="U65" s="220"/>
      <c r="V65" s="20"/>
      <c r="W65" s="220"/>
      <c r="X65" s="140"/>
      <c r="Y65" s="213"/>
      <c r="Z65" s="214"/>
      <c r="AA65" s="20"/>
      <c r="AB65" s="20"/>
      <c r="AC65" s="20"/>
    </row>
    <row r="66" spans="1:31" s="26" customFormat="1" ht="15.75" customHeight="1">
      <c r="A66" s="318" t="s">
        <v>44</v>
      </c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L66" s="261"/>
      <c r="M66" s="30"/>
      <c r="N66" s="30"/>
      <c r="O66" s="20"/>
      <c r="P66" s="20"/>
      <c r="Q66" s="20"/>
      <c r="R66" s="20"/>
      <c r="S66" s="64"/>
      <c r="T66" s="20"/>
      <c r="U66" s="220"/>
      <c r="V66" s="20"/>
      <c r="W66" s="220"/>
      <c r="X66" s="140"/>
      <c r="Y66" s="213"/>
      <c r="Z66" s="214"/>
      <c r="AA66" s="20"/>
      <c r="AB66" s="20"/>
      <c r="AC66" s="20"/>
    </row>
    <row r="67" spans="1:31" s="26" customFormat="1" ht="15.75" customHeight="1">
      <c r="A67" s="318" t="s">
        <v>45</v>
      </c>
      <c r="B67" s="269"/>
      <c r="C67" s="269"/>
      <c r="D67" s="269"/>
      <c r="E67" s="269"/>
      <c r="F67" s="269"/>
      <c r="G67" s="269"/>
      <c r="H67" s="269"/>
      <c r="I67" s="269"/>
      <c r="J67" s="269"/>
      <c r="K67" s="269"/>
      <c r="L67" s="261"/>
      <c r="M67" s="30"/>
      <c r="N67" s="30"/>
      <c r="O67" s="20"/>
      <c r="P67" s="20"/>
      <c r="Q67" s="20"/>
      <c r="R67" s="20"/>
      <c r="S67" s="64"/>
      <c r="T67" s="20"/>
      <c r="U67" s="220"/>
      <c r="V67" s="20"/>
      <c r="W67" s="220"/>
      <c r="X67" s="140"/>
      <c r="Y67" s="213"/>
      <c r="Z67" s="214"/>
      <c r="AA67" s="20"/>
      <c r="AB67" s="20"/>
      <c r="AC67" s="20"/>
    </row>
    <row r="68" spans="1:31" s="26" customFormat="1" ht="15.75" customHeight="1">
      <c r="A68" s="318" t="s">
        <v>46</v>
      </c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1"/>
      <c r="M68" s="30"/>
      <c r="N68" s="30"/>
      <c r="O68" s="20"/>
      <c r="P68" s="20"/>
      <c r="Q68" s="20"/>
      <c r="R68" s="20"/>
      <c r="S68" s="20"/>
      <c r="T68" s="20"/>
      <c r="U68" s="220"/>
      <c r="V68" s="20"/>
      <c r="W68" s="220"/>
      <c r="X68" s="140"/>
      <c r="Y68" s="213"/>
      <c r="Z68" s="214"/>
      <c r="AA68" s="20"/>
      <c r="AB68" s="20"/>
      <c r="AC68" s="20"/>
    </row>
    <row r="69" spans="1:31" s="26" customFormat="1" ht="15.75" customHeight="1">
      <c r="A69" s="318" t="s">
        <v>47</v>
      </c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1"/>
      <c r="M69" s="30"/>
      <c r="N69" s="30"/>
      <c r="O69" s="20"/>
      <c r="P69" s="20"/>
      <c r="Q69" s="20"/>
      <c r="R69" s="20"/>
      <c r="S69" s="20"/>
      <c r="T69" s="20"/>
      <c r="U69" s="220"/>
      <c r="V69" s="20"/>
      <c r="W69" s="220"/>
      <c r="X69" s="140"/>
      <c r="Y69" s="213"/>
      <c r="Z69" s="214"/>
      <c r="AA69" s="20"/>
      <c r="AB69" s="20"/>
      <c r="AC69" s="20"/>
    </row>
    <row r="70" spans="1:31" s="26" customFormat="1" ht="15.75" customHeight="1">
      <c r="A70" s="318" t="s">
        <v>91</v>
      </c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L70" s="261"/>
      <c r="M70" s="30"/>
      <c r="N70" s="30"/>
      <c r="O70" s="20"/>
      <c r="P70" s="20"/>
      <c r="Q70" s="20"/>
      <c r="R70" s="20"/>
      <c r="S70" s="20"/>
      <c r="T70" s="20"/>
      <c r="U70" s="220"/>
      <c r="V70" s="20"/>
      <c r="W70" s="220"/>
      <c r="X70" s="140"/>
      <c r="Y70" s="213"/>
      <c r="Z70" s="214"/>
      <c r="AA70" s="20"/>
      <c r="AB70" s="20"/>
      <c r="AC70" s="20"/>
      <c r="AD70" s="20"/>
      <c r="AE70" s="20"/>
    </row>
    <row r="71" spans="1:31" s="26" customFormat="1" ht="15.75" customHeight="1">
      <c r="A71" s="318" t="s">
        <v>92</v>
      </c>
      <c r="B71" s="269"/>
      <c r="C71" s="269"/>
      <c r="D71" s="269"/>
      <c r="E71" s="269"/>
      <c r="F71" s="269"/>
      <c r="G71" s="269"/>
      <c r="H71" s="269"/>
      <c r="I71" s="269"/>
      <c r="J71" s="269"/>
      <c r="K71" s="269"/>
      <c r="L71" s="261"/>
      <c r="M71" s="30"/>
      <c r="N71" s="30"/>
      <c r="O71" s="20"/>
      <c r="P71" s="20"/>
      <c r="Q71" s="20"/>
      <c r="R71" s="20"/>
      <c r="S71" s="20"/>
      <c r="T71" s="20"/>
      <c r="U71" s="220"/>
      <c r="V71" s="20"/>
      <c r="W71" s="220"/>
      <c r="X71" s="140"/>
      <c r="Y71" s="213"/>
      <c r="Z71" s="214"/>
      <c r="AA71" s="20"/>
      <c r="AB71" s="20"/>
      <c r="AC71" s="20"/>
    </row>
    <row r="72" spans="1:31" s="26" customFormat="1" ht="15.75" customHeight="1">
      <c r="A72" s="318" t="s">
        <v>93</v>
      </c>
      <c r="B72" s="269"/>
      <c r="C72" s="269"/>
      <c r="D72" s="269"/>
      <c r="E72" s="269"/>
      <c r="F72" s="269"/>
      <c r="G72" s="269"/>
      <c r="H72" s="269"/>
      <c r="I72" s="269"/>
      <c r="J72" s="269"/>
      <c r="K72" s="269"/>
      <c r="L72" s="261"/>
      <c r="M72" s="30"/>
      <c r="N72" s="30"/>
      <c r="O72" s="20"/>
      <c r="P72" s="20"/>
      <c r="Q72" s="20"/>
      <c r="R72" s="20"/>
      <c r="S72" s="20"/>
      <c r="T72" s="20"/>
      <c r="U72" s="220"/>
      <c r="V72" s="20"/>
      <c r="W72" s="220"/>
      <c r="X72" s="140"/>
      <c r="Y72" s="213"/>
      <c r="Z72" s="214"/>
      <c r="AA72" s="20"/>
      <c r="AB72" s="20"/>
      <c r="AC72" s="20"/>
    </row>
    <row r="73" spans="1:31" s="26" customFormat="1" ht="15.75" customHeight="1">
      <c r="A73" s="318" t="s">
        <v>94</v>
      </c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1"/>
      <c r="M73" s="30"/>
      <c r="N73" s="30"/>
      <c r="O73" s="20"/>
      <c r="P73" s="20"/>
      <c r="Q73" s="20"/>
      <c r="R73" s="20"/>
      <c r="S73" s="20"/>
      <c r="T73" s="20"/>
      <c r="U73" s="220"/>
      <c r="V73" s="20"/>
      <c r="W73" s="220"/>
      <c r="X73" s="140"/>
      <c r="Y73" s="213"/>
      <c r="Z73" s="214"/>
      <c r="AA73" s="20"/>
      <c r="AB73" s="20"/>
      <c r="AC73" s="20"/>
    </row>
    <row r="74" spans="1:31" s="26" customFormat="1" ht="15.75" customHeight="1">
      <c r="A74" s="318" t="s">
        <v>95</v>
      </c>
      <c r="B74" s="269"/>
      <c r="C74" s="269"/>
      <c r="D74" s="269"/>
      <c r="E74" s="269"/>
      <c r="F74" s="269"/>
      <c r="G74" s="269"/>
      <c r="H74" s="269"/>
      <c r="I74" s="269"/>
      <c r="J74" s="269"/>
      <c r="K74" s="269"/>
      <c r="L74" s="261"/>
      <c r="M74" s="30"/>
      <c r="N74" s="30"/>
      <c r="O74" s="20"/>
      <c r="P74" s="20"/>
      <c r="Q74" s="20"/>
      <c r="R74" s="20"/>
      <c r="S74" s="20"/>
      <c r="T74" s="20"/>
      <c r="U74" s="220"/>
      <c r="V74" s="20"/>
      <c r="W74" s="220"/>
      <c r="X74" s="140"/>
      <c r="Y74" s="213"/>
      <c r="Z74" s="214"/>
      <c r="AA74" s="20"/>
      <c r="AB74" s="20"/>
      <c r="AC74" s="20"/>
    </row>
    <row r="75" spans="1:31" s="26" customFormat="1" ht="15.75" customHeight="1">
      <c r="A75" s="318" t="s">
        <v>96</v>
      </c>
      <c r="B75" s="269"/>
      <c r="C75" s="269"/>
      <c r="D75" s="269"/>
      <c r="E75" s="269"/>
      <c r="F75" s="269"/>
      <c r="G75" s="269"/>
      <c r="H75" s="269"/>
      <c r="I75" s="269"/>
      <c r="J75" s="269"/>
      <c r="K75" s="269"/>
      <c r="L75" s="261"/>
      <c r="M75" s="30"/>
      <c r="N75" s="30"/>
      <c r="O75" s="20"/>
      <c r="P75" s="20"/>
      <c r="Q75" s="20"/>
      <c r="R75" s="20"/>
      <c r="S75" s="20"/>
      <c r="T75" s="20"/>
      <c r="U75" s="220"/>
      <c r="V75" s="20"/>
      <c r="W75" s="220"/>
      <c r="X75" s="140"/>
      <c r="Y75" s="213"/>
      <c r="Z75" s="214"/>
      <c r="AA75" s="20"/>
      <c r="AB75" s="20"/>
      <c r="AC75" s="20"/>
    </row>
    <row r="76" spans="1:31" s="26" customFormat="1" ht="15.75" customHeight="1">
      <c r="A76" s="318" t="s">
        <v>97</v>
      </c>
      <c r="B76" s="269"/>
      <c r="C76" s="269"/>
      <c r="D76" s="269"/>
      <c r="E76" s="269"/>
      <c r="F76" s="269"/>
      <c r="G76" s="269"/>
      <c r="H76" s="269"/>
      <c r="I76" s="269"/>
      <c r="J76" s="269"/>
      <c r="K76" s="269"/>
      <c r="L76" s="261"/>
      <c r="M76" s="30"/>
      <c r="N76" s="30"/>
      <c r="O76" s="20"/>
      <c r="P76" s="20"/>
      <c r="Q76" s="20"/>
      <c r="R76" s="20"/>
      <c r="S76" s="20"/>
      <c r="T76" s="20"/>
      <c r="U76" s="220"/>
      <c r="V76" s="20"/>
      <c r="W76" s="220"/>
      <c r="X76" s="140"/>
      <c r="Y76" s="213"/>
      <c r="Z76" s="214"/>
      <c r="AA76" s="20"/>
      <c r="AB76" s="20"/>
      <c r="AC76" s="20"/>
    </row>
    <row r="77" spans="1:31" s="26" customFormat="1" ht="15.75" customHeight="1">
      <c r="A77" s="318" t="s">
        <v>98</v>
      </c>
      <c r="B77" s="269"/>
      <c r="C77" s="269"/>
      <c r="D77" s="269"/>
      <c r="E77" s="269"/>
      <c r="F77" s="269"/>
      <c r="G77" s="269"/>
      <c r="H77" s="269"/>
      <c r="I77" s="269"/>
      <c r="J77" s="269"/>
      <c r="K77" s="269"/>
      <c r="L77" s="261"/>
      <c r="M77" s="30"/>
      <c r="N77" s="30"/>
      <c r="O77" s="20"/>
      <c r="P77" s="20"/>
      <c r="Q77" s="20"/>
      <c r="R77" s="20"/>
      <c r="S77" s="20"/>
      <c r="T77" s="20"/>
      <c r="U77" s="220"/>
      <c r="V77" s="20"/>
      <c r="W77" s="220"/>
      <c r="X77" s="140"/>
      <c r="Y77" s="213"/>
      <c r="Z77" s="214"/>
      <c r="AA77" s="20"/>
      <c r="AB77" s="20"/>
      <c r="AC77" s="20"/>
    </row>
    <row r="78" spans="1:31" s="26" customFormat="1" ht="15.75" customHeight="1">
      <c r="A78" s="318" t="s">
        <v>99</v>
      </c>
      <c r="B78" s="269"/>
      <c r="C78" s="269"/>
      <c r="D78" s="269"/>
      <c r="E78" s="269"/>
      <c r="F78" s="269"/>
      <c r="G78" s="269"/>
      <c r="H78" s="269"/>
      <c r="I78" s="269"/>
      <c r="J78" s="269"/>
      <c r="K78" s="269"/>
      <c r="L78" s="261"/>
      <c r="M78" s="30"/>
      <c r="N78" s="30"/>
      <c r="O78" s="20"/>
      <c r="P78" s="20"/>
      <c r="Q78" s="20"/>
      <c r="R78" s="20"/>
      <c r="S78" s="20"/>
      <c r="T78" s="20"/>
      <c r="U78" s="220"/>
      <c r="V78" s="20"/>
      <c r="W78" s="220"/>
      <c r="X78" s="140"/>
      <c r="Y78" s="213"/>
      <c r="Z78" s="214"/>
      <c r="AA78" s="20"/>
      <c r="AB78" s="20"/>
      <c r="AC78" s="20"/>
    </row>
    <row r="79" spans="1:31" s="26" customFormat="1" ht="15.75" customHeight="1">
      <c r="A79" s="318" t="s">
        <v>100</v>
      </c>
      <c r="B79" s="269"/>
      <c r="C79" s="269"/>
      <c r="D79" s="269"/>
      <c r="E79" s="269"/>
      <c r="F79" s="269"/>
      <c r="G79" s="269"/>
      <c r="H79" s="269"/>
      <c r="I79" s="269"/>
      <c r="J79" s="269"/>
      <c r="K79" s="269"/>
      <c r="L79" s="261"/>
      <c r="M79" s="30"/>
      <c r="N79" s="30"/>
      <c r="O79" s="20"/>
      <c r="P79" s="20"/>
      <c r="Q79" s="20"/>
      <c r="R79" s="20"/>
      <c r="S79" s="20"/>
      <c r="T79" s="20"/>
      <c r="U79" s="220"/>
      <c r="V79" s="20"/>
      <c r="W79" s="220"/>
      <c r="X79" s="140"/>
      <c r="Y79" s="213"/>
      <c r="Z79" s="214"/>
      <c r="AA79" s="20"/>
      <c r="AB79" s="20"/>
      <c r="AC79" s="20"/>
    </row>
    <row r="80" spans="1:31" s="26" customFormat="1" ht="15.75" customHeight="1">
      <c r="A80" s="318" t="s">
        <v>101</v>
      </c>
      <c r="B80" s="269"/>
      <c r="C80" s="269"/>
      <c r="D80" s="269"/>
      <c r="E80" s="269"/>
      <c r="F80" s="269"/>
      <c r="G80" s="269"/>
      <c r="H80" s="269"/>
      <c r="I80" s="269"/>
      <c r="J80" s="269"/>
      <c r="K80" s="269"/>
      <c r="L80" s="261"/>
      <c r="M80" s="30"/>
      <c r="N80" s="30"/>
      <c r="O80" s="20"/>
      <c r="P80" s="20"/>
      <c r="Q80" s="20"/>
      <c r="R80" s="20"/>
      <c r="S80" s="20"/>
      <c r="T80" s="20"/>
      <c r="U80" s="220"/>
      <c r="V80" s="20"/>
      <c r="W80" s="220"/>
      <c r="X80" s="140"/>
      <c r="Y80" s="213"/>
      <c r="Z80" s="214"/>
      <c r="AA80" s="20"/>
      <c r="AB80" s="20"/>
      <c r="AC80" s="20"/>
    </row>
    <row r="81" spans="1:29" s="26" customFormat="1" ht="15.75" customHeight="1">
      <c r="A81" s="318" t="s">
        <v>102</v>
      </c>
      <c r="B81" s="269"/>
      <c r="C81" s="269"/>
      <c r="D81" s="269"/>
      <c r="E81" s="269"/>
      <c r="F81" s="269"/>
      <c r="G81" s="269"/>
      <c r="H81" s="269"/>
      <c r="I81" s="269"/>
      <c r="J81" s="269"/>
      <c r="K81" s="269"/>
      <c r="L81" s="261"/>
      <c r="M81" s="30"/>
      <c r="N81" s="30"/>
      <c r="O81" s="20"/>
      <c r="P81" s="20"/>
      <c r="Q81" s="20"/>
      <c r="R81" s="20"/>
      <c r="S81" s="20"/>
      <c r="T81" s="20"/>
      <c r="U81" s="220"/>
      <c r="V81" s="20"/>
      <c r="W81" s="220"/>
      <c r="X81" s="140"/>
      <c r="Y81" s="213"/>
      <c r="Z81" s="214"/>
      <c r="AA81" s="20"/>
      <c r="AB81" s="20"/>
      <c r="AC81" s="20"/>
    </row>
    <row r="82" spans="1:29" s="26" customFormat="1" ht="15.75" customHeight="1">
      <c r="A82" s="318" t="s">
        <v>103</v>
      </c>
      <c r="B82" s="269"/>
      <c r="C82" s="269"/>
      <c r="D82" s="269"/>
      <c r="E82" s="269"/>
      <c r="F82" s="269"/>
      <c r="G82" s="269"/>
      <c r="H82" s="269"/>
      <c r="I82" s="269"/>
      <c r="J82" s="269"/>
      <c r="K82" s="269"/>
      <c r="L82" s="261"/>
      <c r="M82" s="30"/>
      <c r="N82" s="30"/>
      <c r="O82" s="20"/>
      <c r="P82" s="20"/>
      <c r="Q82" s="20"/>
      <c r="R82" s="20"/>
      <c r="S82" s="20"/>
      <c r="T82" s="20"/>
      <c r="U82" s="220"/>
      <c r="V82" s="20"/>
      <c r="W82" s="220"/>
      <c r="X82" s="140"/>
      <c r="Y82" s="213"/>
      <c r="Z82" s="214"/>
      <c r="AA82" s="20"/>
      <c r="AB82" s="20"/>
      <c r="AC82" s="20"/>
    </row>
    <row r="83" spans="1:29" s="26" customFormat="1" ht="15.75" customHeight="1">
      <c r="A83" s="318" t="s">
        <v>104</v>
      </c>
      <c r="B83" s="269"/>
      <c r="C83" s="269"/>
      <c r="D83" s="269"/>
      <c r="E83" s="269"/>
      <c r="F83" s="269"/>
      <c r="G83" s="269"/>
      <c r="H83" s="269"/>
      <c r="I83" s="269"/>
      <c r="J83" s="269"/>
      <c r="K83" s="269"/>
      <c r="L83" s="261"/>
      <c r="M83" s="30"/>
      <c r="N83" s="30"/>
      <c r="O83" s="20"/>
      <c r="P83" s="20"/>
      <c r="Q83" s="20"/>
      <c r="R83" s="20"/>
      <c r="S83" s="20"/>
      <c r="T83" s="20"/>
      <c r="U83" s="220"/>
      <c r="V83" s="20"/>
      <c r="W83" s="220"/>
      <c r="X83" s="140"/>
      <c r="Y83" s="213"/>
      <c r="Z83" s="214"/>
      <c r="AA83" s="20"/>
      <c r="AB83" s="20"/>
      <c r="AC83" s="20"/>
    </row>
    <row r="84" spans="1:29" s="26" customFormat="1" ht="15.75" customHeight="1">
      <c r="A84" s="318" t="s">
        <v>105</v>
      </c>
      <c r="B84" s="269"/>
      <c r="C84" s="269"/>
      <c r="D84" s="269"/>
      <c r="E84" s="269"/>
      <c r="F84" s="269"/>
      <c r="G84" s="269"/>
      <c r="H84" s="269"/>
      <c r="I84" s="269"/>
      <c r="J84" s="269"/>
      <c r="K84" s="269"/>
      <c r="L84" s="261"/>
      <c r="M84" s="30"/>
      <c r="N84" s="30"/>
      <c r="O84" s="20"/>
      <c r="P84" s="20"/>
      <c r="Q84" s="20"/>
      <c r="R84" s="20"/>
      <c r="S84" s="20"/>
      <c r="T84" s="20"/>
      <c r="U84" s="220"/>
      <c r="V84" s="20"/>
      <c r="W84" s="220"/>
      <c r="X84" s="140"/>
      <c r="Y84" s="213"/>
      <c r="Z84" s="214"/>
      <c r="AA84" s="20"/>
      <c r="AB84" s="20"/>
      <c r="AC84" s="20"/>
    </row>
    <row r="85" spans="1:29" s="26" customFormat="1" ht="15.75" customHeight="1">
      <c r="A85" s="318" t="s">
        <v>106</v>
      </c>
      <c r="B85" s="269"/>
      <c r="C85" s="269"/>
      <c r="D85" s="269"/>
      <c r="E85" s="269"/>
      <c r="F85" s="269"/>
      <c r="G85" s="269"/>
      <c r="H85" s="269"/>
      <c r="I85" s="269"/>
      <c r="J85" s="269"/>
      <c r="K85" s="269"/>
      <c r="L85" s="261"/>
      <c r="M85" s="30"/>
      <c r="N85" s="30"/>
      <c r="O85" s="20"/>
      <c r="P85" s="20"/>
      <c r="Q85" s="20"/>
      <c r="R85" s="20"/>
      <c r="S85" s="20"/>
      <c r="T85" s="20"/>
      <c r="U85" s="220"/>
      <c r="V85" s="20"/>
      <c r="W85" s="220"/>
      <c r="X85" s="140"/>
      <c r="Y85" s="213"/>
      <c r="Z85" s="214"/>
      <c r="AA85" s="20"/>
      <c r="AB85" s="20"/>
      <c r="AC85" s="20"/>
    </row>
    <row r="86" spans="1:29" s="26" customFormat="1" ht="15.75" customHeight="1">
      <c r="A86" s="318" t="s">
        <v>107</v>
      </c>
      <c r="B86" s="269"/>
      <c r="C86" s="269"/>
      <c r="D86" s="269"/>
      <c r="E86" s="269"/>
      <c r="F86" s="269"/>
      <c r="G86" s="269"/>
      <c r="H86" s="269"/>
      <c r="I86" s="269"/>
      <c r="J86" s="269"/>
      <c r="K86" s="269"/>
      <c r="L86" s="261"/>
      <c r="M86" s="30"/>
      <c r="N86" s="30"/>
      <c r="O86" s="20"/>
      <c r="P86" s="20"/>
      <c r="Q86" s="20"/>
      <c r="R86" s="20"/>
      <c r="S86" s="20"/>
      <c r="T86" s="20"/>
      <c r="U86" s="220"/>
      <c r="V86" s="20"/>
      <c r="W86" s="220"/>
      <c r="X86" s="140"/>
      <c r="Y86" s="213"/>
      <c r="Z86" s="214"/>
      <c r="AA86" s="20"/>
      <c r="AB86" s="20"/>
      <c r="AC86" s="20"/>
    </row>
    <row r="87" spans="1:29" s="26" customFormat="1" ht="15.75" customHeight="1">
      <c r="A87" s="318" t="s">
        <v>108</v>
      </c>
      <c r="B87" s="269"/>
      <c r="C87" s="269"/>
      <c r="D87" s="269"/>
      <c r="E87" s="269"/>
      <c r="F87" s="269"/>
      <c r="G87" s="269"/>
      <c r="H87" s="269"/>
      <c r="I87" s="269"/>
      <c r="J87" s="269"/>
      <c r="K87" s="269"/>
      <c r="L87" s="261"/>
      <c r="M87" s="30"/>
      <c r="N87" s="30"/>
      <c r="O87" s="20"/>
      <c r="P87" s="20"/>
      <c r="Q87" s="20"/>
      <c r="R87" s="20"/>
      <c r="S87" s="20"/>
      <c r="T87" s="20"/>
      <c r="U87" s="220"/>
      <c r="V87" s="20"/>
      <c r="W87" s="220"/>
      <c r="X87" s="140"/>
      <c r="Y87" s="213"/>
      <c r="Z87" s="214"/>
      <c r="AA87" s="20"/>
      <c r="AB87" s="20"/>
      <c r="AC87" s="20"/>
    </row>
    <row r="88" spans="1:29" s="26" customFormat="1" ht="15.75" customHeight="1">
      <c r="A88" s="318" t="s">
        <v>109</v>
      </c>
      <c r="B88" s="269"/>
      <c r="C88" s="269"/>
      <c r="D88" s="269"/>
      <c r="E88" s="269"/>
      <c r="F88" s="269"/>
      <c r="G88" s="269"/>
      <c r="H88" s="269"/>
      <c r="I88" s="269"/>
      <c r="J88" s="269"/>
      <c r="K88" s="269"/>
      <c r="L88" s="261"/>
      <c r="M88" s="30"/>
      <c r="N88" s="30"/>
      <c r="O88" s="20"/>
      <c r="P88" s="20"/>
      <c r="Q88" s="20"/>
      <c r="R88" s="20"/>
      <c r="S88" s="20"/>
      <c r="T88" s="20"/>
      <c r="U88" s="220"/>
      <c r="V88" s="20"/>
      <c r="W88" s="220"/>
      <c r="X88" s="140"/>
      <c r="Y88" s="213"/>
      <c r="Z88" s="214"/>
      <c r="AA88" s="20"/>
      <c r="AB88" s="20"/>
      <c r="AC88" s="20"/>
    </row>
    <row r="89" spans="1:29" s="26" customFormat="1" ht="15.75" customHeight="1">
      <c r="A89" s="318" t="s">
        <v>110</v>
      </c>
      <c r="B89" s="269"/>
      <c r="C89" s="269"/>
      <c r="D89" s="269"/>
      <c r="E89" s="269"/>
      <c r="F89" s="269"/>
      <c r="G89" s="269"/>
      <c r="H89" s="269"/>
      <c r="I89" s="269"/>
      <c r="J89" s="269"/>
      <c r="K89" s="269"/>
      <c r="L89" s="261"/>
      <c r="M89" s="30"/>
      <c r="N89" s="30"/>
      <c r="O89" s="20"/>
      <c r="P89" s="20"/>
      <c r="Q89" s="20"/>
      <c r="R89" s="20"/>
      <c r="S89" s="20"/>
      <c r="T89" s="20"/>
      <c r="U89" s="220"/>
      <c r="V89" s="20"/>
      <c r="W89" s="220"/>
      <c r="X89" s="140"/>
      <c r="Y89" s="213"/>
      <c r="Z89" s="214"/>
      <c r="AA89" s="20"/>
      <c r="AB89" s="20"/>
      <c r="AC89" s="20"/>
    </row>
    <row r="90" spans="1:29" s="26" customFormat="1" ht="15.75" customHeight="1">
      <c r="A90" s="318" t="s">
        <v>111</v>
      </c>
      <c r="B90" s="269"/>
      <c r="C90" s="269"/>
      <c r="D90" s="269"/>
      <c r="E90" s="269"/>
      <c r="F90" s="269"/>
      <c r="G90" s="269"/>
      <c r="H90" s="269"/>
      <c r="I90" s="269"/>
      <c r="J90" s="269"/>
      <c r="K90" s="269"/>
      <c r="L90" s="261"/>
      <c r="M90" s="30"/>
      <c r="N90" s="30"/>
      <c r="O90" s="20"/>
      <c r="P90" s="20"/>
      <c r="Q90" s="20"/>
      <c r="R90" s="20"/>
      <c r="S90" s="20"/>
      <c r="T90" s="20"/>
      <c r="U90" s="220"/>
      <c r="V90" s="20"/>
      <c r="W90" s="220"/>
      <c r="X90" s="140"/>
      <c r="Y90" s="213"/>
      <c r="Z90" s="214"/>
      <c r="AA90" s="20"/>
      <c r="AB90" s="20"/>
      <c r="AC90" s="20"/>
    </row>
    <row r="91" spans="1:29" s="26" customFormat="1" ht="15.75" customHeight="1">
      <c r="A91" s="318" t="s">
        <v>112</v>
      </c>
      <c r="B91" s="269"/>
      <c r="C91" s="269"/>
      <c r="D91" s="269"/>
      <c r="E91" s="269"/>
      <c r="F91" s="269"/>
      <c r="G91" s="269"/>
      <c r="H91" s="269"/>
      <c r="I91" s="269"/>
      <c r="J91" s="269"/>
      <c r="K91" s="269"/>
      <c r="L91" s="261"/>
      <c r="M91" s="30"/>
      <c r="N91" s="30"/>
      <c r="O91" s="20"/>
      <c r="P91" s="20"/>
      <c r="Q91" s="20"/>
      <c r="R91" s="20"/>
      <c r="S91" s="20"/>
      <c r="T91" s="20"/>
      <c r="U91" s="220"/>
      <c r="V91" s="20"/>
      <c r="W91" s="220"/>
      <c r="X91" s="140"/>
      <c r="Y91" s="213"/>
      <c r="Z91" s="214"/>
      <c r="AA91" s="20"/>
      <c r="AB91" s="20"/>
      <c r="AC91" s="20"/>
    </row>
  </sheetData>
  <mergeCells count="63">
    <mergeCell ref="A1:A3"/>
    <mergeCell ref="B1:AA1"/>
    <mergeCell ref="B2:AA2"/>
    <mergeCell ref="B3:AA3"/>
    <mergeCell ref="C4:AA4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A5:B5"/>
    <mergeCell ref="C5:E5"/>
    <mergeCell ref="F5:L5"/>
    <mergeCell ref="M5:S5"/>
    <mergeCell ref="T5:Y5"/>
    <mergeCell ref="Z5:Z7"/>
    <mergeCell ref="Y6:Y7"/>
    <mergeCell ref="P6:P7"/>
    <mergeCell ref="Q6:Q7"/>
    <mergeCell ref="R6:R7"/>
    <mergeCell ref="S6:S7"/>
    <mergeCell ref="T6:U6"/>
    <mergeCell ref="V6:W6"/>
    <mergeCell ref="A70:L70"/>
    <mergeCell ref="A62:L62"/>
    <mergeCell ref="A63:L63"/>
    <mergeCell ref="A64:L64"/>
    <mergeCell ref="X6:X7"/>
    <mergeCell ref="K6:L6"/>
    <mergeCell ref="M6:M7"/>
    <mergeCell ref="N6:N7"/>
    <mergeCell ref="O6:O7"/>
    <mergeCell ref="A65:L65"/>
    <mergeCell ref="A66:L66"/>
    <mergeCell ref="A67:L67"/>
    <mergeCell ref="A68:L68"/>
    <mergeCell ref="A69:L69"/>
    <mergeCell ref="A82:L82"/>
    <mergeCell ref="A71:L71"/>
    <mergeCell ref="A72:L72"/>
    <mergeCell ref="A73:L73"/>
    <mergeCell ref="A74:L74"/>
    <mergeCell ref="A75:L75"/>
    <mergeCell ref="A76:L76"/>
    <mergeCell ref="A77:L77"/>
    <mergeCell ref="A78:L78"/>
    <mergeCell ref="A79:L79"/>
    <mergeCell ref="A80:L80"/>
    <mergeCell ref="A81:L81"/>
    <mergeCell ref="A89:L89"/>
    <mergeCell ref="A90:L90"/>
    <mergeCell ref="A91:L91"/>
    <mergeCell ref="A83:L83"/>
    <mergeCell ref="A84:L84"/>
    <mergeCell ref="A85:L85"/>
    <mergeCell ref="A86:L86"/>
    <mergeCell ref="A87:L87"/>
    <mergeCell ref="A88:L88"/>
  </mergeCells>
  <conditionalFormatting sqref="AD8:AD62">
    <cfRule type="notContainsBlanks" dxfId="6" priority="1">
      <formula>LEN(TRIM(AD8))&gt;0</formula>
    </cfRule>
  </conditionalFormatting>
  <dataValidations count="9">
    <dataValidation type="list" allowBlank="1" sqref="P46:R46 P39:R41" xr:uid="{98585710-55DA-41EE-AFCC-94094908F4C0}">
      <formula1>$AD$8:$AD$12</formula1>
    </dataValidation>
    <dataValidation type="list" allowBlank="1" sqref="P47:R47" xr:uid="{92E95EBD-8F77-4978-A8B8-D6612B9E19DC}">
      <formula1>$AD$8:$AD$15</formula1>
    </dataValidation>
    <dataValidation type="list" allowBlank="1" sqref="P38:R38 P44:R45" xr:uid="{B1BFEF07-BFEA-4E6A-834B-7CDC1111E14A}">
      <formula1>$AD$8:$AD$16</formula1>
    </dataValidation>
    <dataValidation type="list" allowBlank="1" sqref="H8:H61" xr:uid="{586EA586-6809-4514-8368-BF4332EB36E2}">
      <formula1>"SERVIÇO,CURSO,EVENTO,REUNIÃO,OUTROS"</formula1>
    </dataValidation>
    <dataValidation type="list" allowBlank="1" sqref="P23:R23" xr:uid="{0CD4B1CB-528E-468F-AF32-073EED20EE54}">
      <formula1>$AD$9:$AD$65</formula1>
    </dataValidation>
    <dataValidation type="list" allowBlank="1" sqref="R28 P28" xr:uid="{7BBF618E-D3DF-4477-A557-885A5BC9BC96}">
      <formula1>$AD$8:$AD$69</formula1>
    </dataValidation>
    <dataValidation type="list" allowBlank="1" sqref="P11:R11 P36:R37" xr:uid="{2F9C2AA6-7837-4CCC-8D71-234E08B46A89}">
      <formula1>$AD$8:$AD$75</formula1>
    </dataValidation>
    <dataValidation type="list" allowBlank="1" sqref="P30:R30 P25:R26" xr:uid="{7A4C01CC-8468-4042-95A8-7F6018A5C3B7}">
      <formula1>#REF!</formula1>
    </dataValidation>
    <dataValidation type="list" allowBlank="1" sqref="P8:R9 P12:R22 P24:R24 P27:R27 P29:R29 P31:R33 P42:R43 P49:R61" xr:uid="{DCA34C88-04AB-4A4F-A6D0-8273BBFA6906}">
      <formula1>$AD$62:$AD$78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529C-9E3D-4CB1-969D-81B2EB270243}">
  <dimension ref="A1:AE68"/>
  <sheetViews>
    <sheetView zoomScale="80" zoomScaleNormal="80" workbookViewId="0">
      <selection activeCell="A8" sqref="A8"/>
    </sheetView>
  </sheetViews>
  <sheetFormatPr defaultColWidth="0" defaultRowHeight="14.25" customHeight="1" zeroHeight="1"/>
  <cols>
    <col min="1" max="1" width="22.375" customWidth="1"/>
    <col min="2" max="2" width="10.375" customWidth="1"/>
    <col min="3" max="3" width="42" bestFit="1" customWidth="1"/>
    <col min="4" max="4" width="14.625" bestFit="1" customWidth="1"/>
    <col min="5" max="5" width="39.625" bestFit="1" customWidth="1"/>
    <col min="6" max="6" width="38.5" bestFit="1" customWidth="1"/>
    <col min="7" max="7" width="17.375" customWidth="1"/>
    <col min="8" max="8" width="11" customWidth="1"/>
    <col min="9" max="9" width="9" customWidth="1"/>
    <col min="10" max="10" width="14.75" customWidth="1"/>
    <col min="11" max="11" width="9" customWidth="1"/>
    <col min="12" max="12" width="16.75" customWidth="1"/>
    <col min="13" max="13" width="14.625" bestFit="1" customWidth="1"/>
    <col min="14" max="14" width="17.75" bestFit="1" customWidth="1"/>
    <col min="15" max="15" width="13.75" style="44" customWidth="1"/>
    <col min="16" max="16" width="15.75" style="44" bestFit="1" customWidth="1"/>
    <col min="17" max="17" width="16.125" style="44" bestFit="1" customWidth="1"/>
    <col min="18" max="18" width="19.375" style="44" bestFit="1" customWidth="1"/>
    <col min="19" max="19" width="22.5" customWidth="1"/>
    <col min="20" max="20" width="12.75" customWidth="1"/>
    <col min="21" max="21" width="15.5" style="222" customWidth="1"/>
    <col min="22" max="22" width="12.875" customWidth="1"/>
    <col min="23" max="23" width="14.75" style="222" customWidth="1"/>
    <col min="24" max="24" width="12.75" customWidth="1"/>
    <col min="25" max="25" width="12.5" style="222" customWidth="1"/>
    <col min="26" max="26" width="18.125" style="223" customWidth="1"/>
    <col min="27" max="27" width="27.25" style="142" customWidth="1"/>
    <col min="28" max="28" width="0" style="142" hidden="1" customWidth="1"/>
    <col min="29" max="31" width="0" hidden="1" customWidth="1"/>
    <col min="32" max="16384" width="9" hidden="1"/>
  </cols>
  <sheetData>
    <row r="1" spans="1:31" s="26" customFormat="1" ht="15">
      <c r="A1" s="285"/>
      <c r="B1" s="310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93"/>
      <c r="AC1" s="93"/>
    </row>
    <row r="2" spans="1:31" s="26" customFormat="1" ht="15">
      <c r="A2" s="286"/>
      <c r="B2" s="310" t="s">
        <v>157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93"/>
      <c r="AC2" s="93"/>
    </row>
    <row r="3" spans="1:31" s="26" customFormat="1" ht="15">
      <c r="A3" s="286"/>
      <c r="B3" s="310" t="s">
        <v>142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"/>
      <c r="AC3" s="2"/>
    </row>
    <row r="4" spans="1:31" s="26" customFormat="1" ht="15" customHeight="1">
      <c r="A4" s="110" t="s">
        <v>577</v>
      </c>
      <c r="B4" s="34"/>
      <c r="C4" s="337" t="s">
        <v>4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"/>
      <c r="AC4" s="2"/>
    </row>
    <row r="5" spans="1:31" s="26" customFormat="1" ht="15.75" customHeight="1">
      <c r="A5" s="308" t="s">
        <v>5</v>
      </c>
      <c r="B5" s="278"/>
      <c r="C5" s="308" t="s">
        <v>6</v>
      </c>
      <c r="D5" s="309"/>
      <c r="E5" s="278"/>
      <c r="F5" s="308" t="s">
        <v>7</v>
      </c>
      <c r="G5" s="309"/>
      <c r="H5" s="309"/>
      <c r="I5" s="309"/>
      <c r="J5" s="309"/>
      <c r="K5" s="309"/>
      <c r="L5" s="309"/>
      <c r="M5" s="308" t="s">
        <v>8</v>
      </c>
      <c r="N5" s="309"/>
      <c r="O5" s="309"/>
      <c r="P5" s="309"/>
      <c r="Q5" s="309"/>
      <c r="R5" s="309"/>
      <c r="S5" s="278"/>
      <c r="T5" s="308" t="s">
        <v>9</v>
      </c>
      <c r="U5" s="309"/>
      <c r="V5" s="309"/>
      <c r="W5" s="309"/>
      <c r="X5" s="309"/>
      <c r="Y5" s="278"/>
      <c r="Z5" s="335" t="s">
        <v>69</v>
      </c>
      <c r="AA5" s="279" t="s">
        <v>70</v>
      </c>
      <c r="AB5" s="20"/>
      <c r="AC5" s="20"/>
      <c r="AD5" s="20"/>
    </row>
    <row r="6" spans="1:31" s="97" customFormat="1" ht="15.75" customHeight="1">
      <c r="A6" s="279" t="s">
        <v>12</v>
      </c>
      <c r="B6" s="279" t="s">
        <v>13</v>
      </c>
      <c r="C6" s="327" t="s">
        <v>14</v>
      </c>
      <c r="D6" s="279" t="s">
        <v>15</v>
      </c>
      <c r="E6" s="279" t="s">
        <v>16</v>
      </c>
      <c r="F6" s="279" t="s">
        <v>71</v>
      </c>
      <c r="G6" s="279" t="s">
        <v>72</v>
      </c>
      <c r="H6" s="279" t="s">
        <v>73</v>
      </c>
      <c r="I6" s="308" t="s">
        <v>20</v>
      </c>
      <c r="J6" s="282"/>
      <c r="K6" s="307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83" t="s">
        <v>78</v>
      </c>
      <c r="R6" s="283" t="s">
        <v>79</v>
      </c>
      <c r="S6" s="283" t="s">
        <v>80</v>
      </c>
      <c r="T6" s="307" t="s">
        <v>28</v>
      </c>
      <c r="U6" s="282"/>
      <c r="V6" s="307" t="s">
        <v>29</v>
      </c>
      <c r="W6" s="282"/>
      <c r="X6" s="323" t="s">
        <v>81</v>
      </c>
      <c r="Y6" s="313" t="s">
        <v>82</v>
      </c>
      <c r="Z6" s="338"/>
      <c r="AA6" s="284"/>
      <c r="AB6" s="47"/>
      <c r="AC6" s="47"/>
      <c r="AD6" s="47"/>
      <c r="AE6" s="47"/>
    </row>
    <row r="7" spans="1:31" s="97" customFormat="1" ht="30">
      <c r="A7" s="280"/>
      <c r="B7" s="280"/>
      <c r="C7" s="328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80"/>
      <c r="R7" s="280"/>
      <c r="S7" s="280"/>
      <c r="T7" s="35" t="s">
        <v>87</v>
      </c>
      <c r="U7" s="217" t="s">
        <v>88</v>
      </c>
      <c r="V7" s="35" t="s">
        <v>89</v>
      </c>
      <c r="W7" s="217" t="s">
        <v>90</v>
      </c>
      <c r="X7" s="324"/>
      <c r="Y7" s="315"/>
      <c r="Z7" s="338"/>
      <c r="AA7" s="284"/>
      <c r="AB7" s="47"/>
      <c r="AC7" s="47"/>
      <c r="AD7" s="47"/>
      <c r="AE7" s="47"/>
    </row>
    <row r="8" spans="1:31" ht="45" customHeight="1">
      <c r="A8" s="152">
        <v>560800</v>
      </c>
      <c r="B8" s="152">
        <v>560801</v>
      </c>
      <c r="C8" s="153" t="s">
        <v>222</v>
      </c>
      <c r="D8" s="152">
        <v>861065</v>
      </c>
      <c r="E8" s="152" t="s">
        <v>379</v>
      </c>
      <c r="F8" s="154" t="s">
        <v>290</v>
      </c>
      <c r="G8" s="154"/>
      <c r="H8" s="155" t="s">
        <v>7</v>
      </c>
      <c r="I8" s="156" t="s">
        <v>143</v>
      </c>
      <c r="J8" s="154" t="s">
        <v>144</v>
      </c>
      <c r="K8" s="156" t="s">
        <v>294</v>
      </c>
      <c r="L8" s="154" t="s">
        <v>295</v>
      </c>
      <c r="M8" s="157">
        <v>45572</v>
      </c>
      <c r="N8" s="188">
        <v>45576</v>
      </c>
      <c r="O8" s="192" t="s">
        <v>319</v>
      </c>
      <c r="P8" s="192" t="s">
        <v>319</v>
      </c>
      <c r="Q8" s="192" t="s">
        <v>319</v>
      </c>
      <c r="R8" s="192" t="s">
        <v>319</v>
      </c>
      <c r="S8" s="190"/>
      <c r="T8" s="159">
        <v>4</v>
      </c>
      <c r="U8" s="218">
        <v>332.08</v>
      </c>
      <c r="V8" s="159">
        <v>1</v>
      </c>
      <c r="W8" s="224">
        <v>99.64</v>
      </c>
      <c r="X8" s="159">
        <f t="shared" ref="X8:X38" si="0">T8+V8</f>
        <v>5</v>
      </c>
      <c r="Y8" s="218">
        <f t="shared" ref="Y8:Y38" si="1">(T8*U8)+(V8*W8)</f>
        <v>1427.96</v>
      </c>
      <c r="Z8" s="209">
        <f t="shared" ref="Z8:Z13" si="2">Y8+S8</f>
        <v>1427.96</v>
      </c>
      <c r="AA8" s="194" t="s">
        <v>318</v>
      </c>
      <c r="AB8" s="161"/>
      <c r="AC8" s="162"/>
      <c r="AD8" s="163"/>
      <c r="AE8" s="162"/>
    </row>
    <row r="9" spans="1:31" ht="45" customHeight="1">
      <c r="A9" s="152">
        <v>560800</v>
      </c>
      <c r="B9" s="152">
        <v>560801</v>
      </c>
      <c r="C9" s="153" t="s">
        <v>494</v>
      </c>
      <c r="D9" s="152">
        <v>861090</v>
      </c>
      <c r="E9" s="152" t="s">
        <v>495</v>
      </c>
      <c r="F9" s="152" t="s">
        <v>539</v>
      </c>
      <c r="G9" s="164"/>
      <c r="H9" s="155" t="s">
        <v>7</v>
      </c>
      <c r="I9" s="159" t="s">
        <v>143</v>
      </c>
      <c r="J9" s="164" t="s">
        <v>144</v>
      </c>
      <c r="K9" s="159" t="s">
        <v>143</v>
      </c>
      <c r="L9" s="165" t="s">
        <v>345</v>
      </c>
      <c r="M9" s="166">
        <v>45567</v>
      </c>
      <c r="N9" s="189">
        <v>45568</v>
      </c>
      <c r="O9" s="192" t="s">
        <v>319</v>
      </c>
      <c r="P9" s="192" t="s">
        <v>319</v>
      </c>
      <c r="Q9" s="192" t="s">
        <v>319</v>
      </c>
      <c r="R9" s="192" t="s">
        <v>319</v>
      </c>
      <c r="S9" s="190"/>
      <c r="T9" s="159">
        <v>1</v>
      </c>
      <c r="U9" s="218">
        <v>170.12</v>
      </c>
      <c r="V9" s="159">
        <v>1</v>
      </c>
      <c r="W9" s="224">
        <v>57</v>
      </c>
      <c r="X9" s="159">
        <f t="shared" si="0"/>
        <v>2</v>
      </c>
      <c r="Y9" s="218">
        <f t="shared" si="1"/>
        <v>227.12</v>
      </c>
      <c r="Z9" s="209">
        <f t="shared" si="2"/>
        <v>227.12</v>
      </c>
      <c r="AA9" s="194" t="s">
        <v>318</v>
      </c>
      <c r="AB9" s="161"/>
      <c r="AC9" s="161"/>
      <c r="AD9" s="163"/>
      <c r="AE9" s="161"/>
    </row>
    <row r="10" spans="1:31" ht="45" customHeight="1">
      <c r="A10" s="152">
        <v>560800</v>
      </c>
      <c r="B10" s="152">
        <v>560801</v>
      </c>
      <c r="C10" s="153" t="s">
        <v>174</v>
      </c>
      <c r="D10" s="152">
        <v>96967</v>
      </c>
      <c r="E10" s="152" t="s">
        <v>490</v>
      </c>
      <c r="F10" s="164" t="s">
        <v>517</v>
      </c>
      <c r="G10" s="164"/>
      <c r="H10" s="155" t="s">
        <v>7</v>
      </c>
      <c r="I10" s="159" t="s">
        <v>143</v>
      </c>
      <c r="J10" s="164" t="s">
        <v>144</v>
      </c>
      <c r="K10" s="159" t="s">
        <v>143</v>
      </c>
      <c r="L10" s="165" t="s">
        <v>345</v>
      </c>
      <c r="M10" s="166">
        <v>45567</v>
      </c>
      <c r="N10" s="189">
        <v>45568</v>
      </c>
      <c r="O10" s="192" t="s">
        <v>319</v>
      </c>
      <c r="P10" s="192" t="s">
        <v>319</v>
      </c>
      <c r="Q10" s="192" t="s">
        <v>319</v>
      </c>
      <c r="R10" s="192" t="s">
        <v>319</v>
      </c>
      <c r="S10" s="190"/>
      <c r="T10" s="159">
        <v>1</v>
      </c>
      <c r="U10" s="218">
        <v>170.12</v>
      </c>
      <c r="V10" s="159">
        <v>1</v>
      </c>
      <c r="W10" s="224">
        <v>57</v>
      </c>
      <c r="X10" s="159">
        <f t="shared" si="0"/>
        <v>2</v>
      </c>
      <c r="Y10" s="218">
        <f t="shared" si="1"/>
        <v>227.12</v>
      </c>
      <c r="Z10" s="209">
        <f t="shared" si="2"/>
        <v>227.12</v>
      </c>
      <c r="AA10" s="194" t="s">
        <v>318</v>
      </c>
      <c r="AB10" s="161"/>
      <c r="AC10" s="161"/>
      <c r="AD10" s="163"/>
      <c r="AE10" s="161"/>
    </row>
    <row r="11" spans="1:31" ht="45" customHeight="1">
      <c r="A11" s="153">
        <v>560800</v>
      </c>
      <c r="B11" s="153">
        <v>560801</v>
      </c>
      <c r="C11" s="153" t="s">
        <v>262</v>
      </c>
      <c r="D11" s="153">
        <v>865010</v>
      </c>
      <c r="E11" s="153" t="s">
        <v>226</v>
      </c>
      <c r="F11" s="154" t="s">
        <v>465</v>
      </c>
      <c r="G11" s="154"/>
      <c r="H11" s="155" t="s">
        <v>7</v>
      </c>
      <c r="I11" s="156" t="s">
        <v>143</v>
      </c>
      <c r="J11" s="154" t="s">
        <v>144</v>
      </c>
      <c r="K11" s="156" t="s">
        <v>143</v>
      </c>
      <c r="L11" s="154" t="s">
        <v>403</v>
      </c>
      <c r="M11" s="157">
        <v>45574</v>
      </c>
      <c r="N11" s="157">
        <v>45575</v>
      </c>
      <c r="O11" s="192" t="s">
        <v>319</v>
      </c>
      <c r="P11" s="192" t="s">
        <v>319</v>
      </c>
      <c r="Q11" s="192" t="s">
        <v>319</v>
      </c>
      <c r="R11" s="192" t="s">
        <v>319</v>
      </c>
      <c r="S11" s="158"/>
      <c r="T11" s="159">
        <v>1</v>
      </c>
      <c r="U11" s="218">
        <v>170.12</v>
      </c>
      <c r="V11" s="159">
        <v>1</v>
      </c>
      <c r="W11" s="224">
        <v>57</v>
      </c>
      <c r="X11" s="159">
        <f t="shared" si="0"/>
        <v>2</v>
      </c>
      <c r="Y11" s="218">
        <f t="shared" si="1"/>
        <v>227.12</v>
      </c>
      <c r="Z11" s="209">
        <f t="shared" si="2"/>
        <v>227.12</v>
      </c>
      <c r="AA11" s="194" t="s">
        <v>574</v>
      </c>
      <c r="AB11" s="161"/>
      <c r="AC11" s="161"/>
      <c r="AD11" s="163"/>
      <c r="AE11" s="161"/>
    </row>
    <row r="12" spans="1:31" ht="45" customHeight="1">
      <c r="A12" s="153">
        <v>560800</v>
      </c>
      <c r="B12" s="153">
        <v>560801</v>
      </c>
      <c r="C12" s="153" t="s">
        <v>466</v>
      </c>
      <c r="D12" s="153" t="s">
        <v>467</v>
      </c>
      <c r="E12" s="153" t="s">
        <v>226</v>
      </c>
      <c r="F12" s="154" t="s">
        <v>465</v>
      </c>
      <c r="G12" s="154"/>
      <c r="H12" s="155" t="s">
        <v>7</v>
      </c>
      <c r="I12" s="156" t="s">
        <v>143</v>
      </c>
      <c r="J12" s="154" t="s">
        <v>144</v>
      </c>
      <c r="K12" s="156" t="s">
        <v>143</v>
      </c>
      <c r="L12" s="154" t="s">
        <v>403</v>
      </c>
      <c r="M12" s="157">
        <v>45574</v>
      </c>
      <c r="N12" s="157">
        <v>45575</v>
      </c>
      <c r="O12" s="192" t="s">
        <v>319</v>
      </c>
      <c r="P12" s="192" t="s">
        <v>319</v>
      </c>
      <c r="Q12" s="192" t="s">
        <v>319</v>
      </c>
      <c r="R12" s="192" t="s">
        <v>319</v>
      </c>
      <c r="S12" s="158"/>
      <c r="T12" s="159">
        <v>1</v>
      </c>
      <c r="U12" s="218">
        <v>170.12</v>
      </c>
      <c r="V12" s="159">
        <v>1</v>
      </c>
      <c r="W12" s="224">
        <v>57</v>
      </c>
      <c r="X12" s="159">
        <f t="shared" si="0"/>
        <v>2</v>
      </c>
      <c r="Y12" s="218">
        <f t="shared" si="1"/>
        <v>227.12</v>
      </c>
      <c r="Z12" s="209">
        <f t="shared" si="2"/>
        <v>227.12</v>
      </c>
      <c r="AA12" s="194" t="s">
        <v>574</v>
      </c>
      <c r="AB12" s="161"/>
      <c r="AC12" s="161"/>
      <c r="AD12" s="163"/>
      <c r="AE12" s="161"/>
    </row>
    <row r="13" spans="1:31" ht="45" customHeight="1">
      <c r="A13" s="152">
        <v>560800</v>
      </c>
      <c r="B13" s="152">
        <v>560801</v>
      </c>
      <c r="C13" s="152" t="s">
        <v>166</v>
      </c>
      <c r="D13" s="152">
        <v>965060</v>
      </c>
      <c r="E13" s="152" t="s">
        <v>167</v>
      </c>
      <c r="F13" s="154" t="s">
        <v>513</v>
      </c>
      <c r="G13" s="169"/>
      <c r="H13" s="155" t="s">
        <v>7</v>
      </c>
      <c r="I13" s="159" t="s">
        <v>143</v>
      </c>
      <c r="J13" s="164" t="s">
        <v>144</v>
      </c>
      <c r="K13" s="159" t="s">
        <v>336</v>
      </c>
      <c r="L13" s="165" t="s">
        <v>337</v>
      </c>
      <c r="M13" s="157">
        <v>45576</v>
      </c>
      <c r="N13" s="157">
        <v>45579</v>
      </c>
      <c r="O13" s="167" t="s">
        <v>411</v>
      </c>
      <c r="P13" s="168" t="s">
        <v>412</v>
      </c>
      <c r="Q13" s="160">
        <v>1162.17</v>
      </c>
      <c r="R13" s="160">
        <v>1012.18</v>
      </c>
      <c r="S13" s="158">
        <f>R13+Q13</f>
        <v>2174.35</v>
      </c>
      <c r="T13" s="159">
        <v>3</v>
      </c>
      <c r="U13" s="218">
        <v>350.87</v>
      </c>
      <c r="V13" s="159">
        <v>1</v>
      </c>
      <c r="W13" s="224">
        <v>105.28</v>
      </c>
      <c r="X13" s="159">
        <f t="shared" si="0"/>
        <v>4</v>
      </c>
      <c r="Y13" s="218">
        <f t="shared" si="1"/>
        <v>1157.8900000000001</v>
      </c>
      <c r="Z13" s="209">
        <f t="shared" si="2"/>
        <v>3332.24</v>
      </c>
      <c r="AA13" s="160"/>
      <c r="AB13" s="161"/>
      <c r="AC13" s="161"/>
      <c r="AD13" s="163"/>
      <c r="AE13" s="161"/>
    </row>
    <row r="14" spans="1:31" ht="45" customHeight="1">
      <c r="A14" s="152">
        <v>560800</v>
      </c>
      <c r="B14" s="152">
        <v>560801</v>
      </c>
      <c r="C14" s="153" t="s">
        <v>215</v>
      </c>
      <c r="D14" s="152">
        <v>864064</v>
      </c>
      <c r="E14" s="152" t="s">
        <v>326</v>
      </c>
      <c r="F14" s="152" t="s">
        <v>407</v>
      </c>
      <c r="G14" s="164"/>
      <c r="H14" s="155" t="s">
        <v>7</v>
      </c>
      <c r="I14" s="159" t="s">
        <v>143</v>
      </c>
      <c r="J14" s="164" t="s">
        <v>144</v>
      </c>
      <c r="K14" s="159" t="s">
        <v>425</v>
      </c>
      <c r="L14" s="165" t="s">
        <v>540</v>
      </c>
      <c r="M14" s="157">
        <v>45579</v>
      </c>
      <c r="N14" s="157">
        <v>45581</v>
      </c>
      <c r="O14" s="170" t="s">
        <v>236</v>
      </c>
      <c r="P14" s="170" t="s">
        <v>237</v>
      </c>
      <c r="Q14" s="171">
        <v>2161.73</v>
      </c>
      <c r="R14" s="171">
        <v>2726.52</v>
      </c>
      <c r="S14" s="172">
        <f>Q14+R14</f>
        <v>4888.25</v>
      </c>
      <c r="T14" s="159">
        <v>2</v>
      </c>
      <c r="U14" s="218">
        <v>1032.31</v>
      </c>
      <c r="V14" s="159">
        <v>1</v>
      </c>
      <c r="W14" s="224">
        <v>309.69</v>
      </c>
      <c r="X14" s="159">
        <f t="shared" si="0"/>
        <v>3</v>
      </c>
      <c r="Y14" s="218">
        <f t="shared" si="1"/>
        <v>2374.31</v>
      </c>
      <c r="Z14" s="209">
        <f>Y14+S13</f>
        <v>4548.66</v>
      </c>
      <c r="AA14" s="160"/>
      <c r="AB14" s="173"/>
      <c r="AC14" s="162"/>
      <c r="AD14" s="163"/>
      <c r="AE14" s="162"/>
    </row>
    <row r="15" spans="1:31" ht="45" customHeight="1">
      <c r="A15" s="152">
        <v>560800</v>
      </c>
      <c r="B15" s="152">
        <v>560801</v>
      </c>
      <c r="C15" s="153" t="s">
        <v>215</v>
      </c>
      <c r="D15" s="152">
        <v>864064</v>
      </c>
      <c r="E15" s="152" t="s">
        <v>326</v>
      </c>
      <c r="F15" s="152" t="s">
        <v>407</v>
      </c>
      <c r="G15" s="164"/>
      <c r="H15" s="174" t="s">
        <v>7</v>
      </c>
      <c r="I15" s="175" t="s">
        <v>143</v>
      </c>
      <c r="J15" s="176" t="s">
        <v>144</v>
      </c>
      <c r="K15" s="175" t="s">
        <v>541</v>
      </c>
      <c r="L15" s="177" t="s">
        <v>542</v>
      </c>
      <c r="M15" s="178">
        <v>45584</v>
      </c>
      <c r="N15" s="178">
        <v>45587</v>
      </c>
      <c r="O15" s="179" t="s">
        <v>238</v>
      </c>
      <c r="P15" s="180" t="s">
        <v>248</v>
      </c>
      <c r="Q15" s="181">
        <v>2132.17</v>
      </c>
      <c r="R15" s="225" t="s">
        <v>319</v>
      </c>
      <c r="S15" s="158">
        <f t="shared" ref="S15:S16" si="3">Q15</f>
        <v>2132.17</v>
      </c>
      <c r="T15" s="159">
        <v>3</v>
      </c>
      <c r="U15" s="218">
        <v>1466.9641999999999</v>
      </c>
      <c r="V15" s="159"/>
      <c r="W15" s="224"/>
      <c r="X15" s="159">
        <f t="shared" si="0"/>
        <v>3</v>
      </c>
      <c r="Y15" s="218">
        <f t="shared" si="1"/>
        <v>4400.8925999999992</v>
      </c>
      <c r="Z15" s="209">
        <f t="shared" ref="Z15:Z38" si="4">Y15+S15</f>
        <v>6533.0625999999993</v>
      </c>
      <c r="AA15" s="160"/>
      <c r="AB15" s="173"/>
      <c r="AC15" s="162"/>
      <c r="AD15" s="163"/>
      <c r="AE15" s="162"/>
    </row>
    <row r="16" spans="1:31" ht="45" customHeight="1">
      <c r="A16" s="152">
        <v>560800</v>
      </c>
      <c r="B16" s="152">
        <v>560801</v>
      </c>
      <c r="C16" s="153" t="s">
        <v>215</v>
      </c>
      <c r="D16" s="152">
        <v>864064</v>
      </c>
      <c r="E16" s="152" t="s">
        <v>326</v>
      </c>
      <c r="F16" s="152" t="s">
        <v>407</v>
      </c>
      <c r="G16" s="164"/>
      <c r="H16" s="174" t="s">
        <v>7</v>
      </c>
      <c r="I16" s="175" t="s">
        <v>541</v>
      </c>
      <c r="J16" s="176" t="s">
        <v>542</v>
      </c>
      <c r="K16" s="175" t="s">
        <v>520</v>
      </c>
      <c r="L16" s="177" t="s">
        <v>521</v>
      </c>
      <c r="M16" s="178">
        <v>45587</v>
      </c>
      <c r="N16" s="178">
        <v>45588</v>
      </c>
      <c r="O16" s="179" t="s">
        <v>236</v>
      </c>
      <c r="P16" s="180" t="s">
        <v>543</v>
      </c>
      <c r="Q16" s="181">
        <v>1890.36</v>
      </c>
      <c r="R16" s="225" t="s">
        <v>319</v>
      </c>
      <c r="S16" s="158">
        <f t="shared" si="3"/>
        <v>1890.36</v>
      </c>
      <c r="T16" s="159">
        <v>1</v>
      </c>
      <c r="U16" s="218">
        <v>1466.9641999999999</v>
      </c>
      <c r="V16" s="159"/>
      <c r="W16" s="224"/>
      <c r="X16" s="159">
        <f t="shared" si="0"/>
        <v>1</v>
      </c>
      <c r="Y16" s="218">
        <f t="shared" si="1"/>
        <v>1466.9641999999999</v>
      </c>
      <c r="Z16" s="209">
        <f t="shared" si="4"/>
        <v>3357.3242</v>
      </c>
      <c r="AA16" s="160"/>
      <c r="AB16" s="173"/>
      <c r="AC16" s="162"/>
      <c r="AD16" s="163"/>
      <c r="AE16" s="162"/>
    </row>
    <row r="17" spans="1:31" ht="45" customHeight="1">
      <c r="A17" s="152">
        <v>560800</v>
      </c>
      <c r="B17" s="152">
        <v>560801</v>
      </c>
      <c r="C17" s="153" t="s">
        <v>215</v>
      </c>
      <c r="D17" s="152">
        <v>864064</v>
      </c>
      <c r="E17" s="152" t="s">
        <v>326</v>
      </c>
      <c r="F17" s="164" t="s">
        <v>544</v>
      </c>
      <c r="G17" s="164"/>
      <c r="H17" s="174" t="s">
        <v>7</v>
      </c>
      <c r="I17" s="175" t="s">
        <v>520</v>
      </c>
      <c r="J17" s="176" t="s">
        <v>521</v>
      </c>
      <c r="K17" s="175" t="s">
        <v>545</v>
      </c>
      <c r="L17" s="177" t="s">
        <v>546</v>
      </c>
      <c r="M17" s="178">
        <v>45588</v>
      </c>
      <c r="N17" s="178">
        <v>45591</v>
      </c>
      <c r="O17" s="179" t="s">
        <v>236</v>
      </c>
      <c r="P17" s="180" t="s">
        <v>543</v>
      </c>
      <c r="Q17" s="180">
        <v>1753.03</v>
      </c>
      <c r="R17" s="181">
        <v>1459.11</v>
      </c>
      <c r="S17" s="158">
        <f>R17+Q17</f>
        <v>3212.14</v>
      </c>
      <c r="T17" s="159">
        <v>3</v>
      </c>
      <c r="U17" s="218">
        <v>1466.96</v>
      </c>
      <c r="V17" s="159">
        <v>1</v>
      </c>
      <c r="W17" s="224">
        <v>440.09989999999999</v>
      </c>
      <c r="X17" s="159">
        <f t="shared" si="0"/>
        <v>4</v>
      </c>
      <c r="Y17" s="218">
        <f t="shared" si="1"/>
        <v>4840.9799000000003</v>
      </c>
      <c r="Z17" s="209">
        <f t="shared" si="4"/>
        <v>8053.1198999999997</v>
      </c>
      <c r="AA17" s="160"/>
      <c r="AB17" s="173"/>
      <c r="AC17" s="162"/>
      <c r="AD17" s="163"/>
      <c r="AE17" s="162"/>
    </row>
    <row r="18" spans="1:31" ht="75" customHeight="1">
      <c r="A18" s="152">
        <v>560800</v>
      </c>
      <c r="B18" s="152">
        <v>560801</v>
      </c>
      <c r="C18" s="153" t="s">
        <v>169</v>
      </c>
      <c r="D18" s="152">
        <v>865095</v>
      </c>
      <c r="E18" s="152" t="s">
        <v>399</v>
      </c>
      <c r="F18" s="152" t="s">
        <v>407</v>
      </c>
      <c r="G18" s="182"/>
      <c r="H18" s="155" t="s">
        <v>7</v>
      </c>
      <c r="I18" s="159" t="s">
        <v>143</v>
      </c>
      <c r="J18" s="164" t="s">
        <v>144</v>
      </c>
      <c r="K18" s="159" t="s">
        <v>425</v>
      </c>
      <c r="L18" s="165" t="s">
        <v>540</v>
      </c>
      <c r="M18" s="157">
        <v>45575</v>
      </c>
      <c r="N18" s="157">
        <v>45581</v>
      </c>
      <c r="O18" s="167" t="s">
        <v>236</v>
      </c>
      <c r="P18" s="168" t="s">
        <v>416</v>
      </c>
      <c r="Q18" s="160">
        <v>1617.35</v>
      </c>
      <c r="R18" s="160">
        <v>1617.36</v>
      </c>
      <c r="S18" s="158">
        <f>R18+Q18</f>
        <v>3234.71</v>
      </c>
      <c r="T18" s="159">
        <v>6</v>
      </c>
      <c r="U18" s="218">
        <v>1032.3082999999999</v>
      </c>
      <c r="V18" s="159">
        <v>1</v>
      </c>
      <c r="W18" s="224">
        <v>309.69</v>
      </c>
      <c r="X18" s="159">
        <f t="shared" si="0"/>
        <v>7</v>
      </c>
      <c r="Y18" s="218">
        <f t="shared" si="1"/>
        <v>6503.5397999999996</v>
      </c>
      <c r="Z18" s="210">
        <f t="shared" si="4"/>
        <v>9738.2497999999996</v>
      </c>
      <c r="AA18" s="199"/>
      <c r="AB18" s="161"/>
      <c r="AC18" s="161"/>
      <c r="AD18" s="163"/>
      <c r="AE18" s="161"/>
    </row>
    <row r="19" spans="1:31" ht="45" customHeight="1">
      <c r="A19" s="152">
        <v>560800</v>
      </c>
      <c r="B19" s="152">
        <v>560801</v>
      </c>
      <c r="C19" s="153" t="s">
        <v>213</v>
      </c>
      <c r="D19" s="152">
        <v>3735</v>
      </c>
      <c r="E19" s="152" t="s">
        <v>148</v>
      </c>
      <c r="F19" s="164" t="s">
        <v>282</v>
      </c>
      <c r="G19" s="164"/>
      <c r="H19" s="155" t="s">
        <v>151</v>
      </c>
      <c r="I19" s="159" t="s">
        <v>143</v>
      </c>
      <c r="J19" s="164" t="s">
        <v>144</v>
      </c>
      <c r="K19" s="159" t="s">
        <v>143</v>
      </c>
      <c r="L19" s="164" t="s">
        <v>403</v>
      </c>
      <c r="M19" s="157">
        <v>45574</v>
      </c>
      <c r="N19" s="157">
        <v>45575</v>
      </c>
      <c r="O19" s="204" t="s">
        <v>319</v>
      </c>
      <c r="P19" s="205" t="s">
        <v>319</v>
      </c>
      <c r="Q19" s="205" t="s">
        <v>319</v>
      </c>
      <c r="R19" s="205" t="s">
        <v>319</v>
      </c>
      <c r="S19" s="158"/>
      <c r="T19" s="159">
        <v>1</v>
      </c>
      <c r="U19" s="218">
        <v>120</v>
      </c>
      <c r="V19" s="159">
        <v>1</v>
      </c>
      <c r="W19" s="224">
        <v>55</v>
      </c>
      <c r="X19" s="159">
        <f t="shared" si="0"/>
        <v>2</v>
      </c>
      <c r="Y19" s="218">
        <f t="shared" si="1"/>
        <v>175</v>
      </c>
      <c r="Z19" s="210">
        <f t="shared" si="4"/>
        <v>175</v>
      </c>
      <c r="AA19" s="207" t="s">
        <v>574</v>
      </c>
      <c r="AB19" s="162"/>
      <c r="AC19" s="162"/>
      <c r="AD19" s="163"/>
      <c r="AE19" s="162"/>
    </row>
    <row r="20" spans="1:31" ht="45" customHeight="1">
      <c r="A20" s="153">
        <v>560800</v>
      </c>
      <c r="B20" s="153">
        <v>560801</v>
      </c>
      <c r="C20" s="153" t="s">
        <v>308</v>
      </c>
      <c r="D20" s="153">
        <v>3905</v>
      </c>
      <c r="E20" s="153" t="s">
        <v>148</v>
      </c>
      <c r="F20" s="164" t="s">
        <v>282</v>
      </c>
      <c r="G20" s="154"/>
      <c r="H20" s="155" t="s">
        <v>151</v>
      </c>
      <c r="I20" s="156" t="s">
        <v>143</v>
      </c>
      <c r="J20" s="154" t="s">
        <v>144</v>
      </c>
      <c r="K20" s="156" t="s">
        <v>143</v>
      </c>
      <c r="L20" s="154" t="s">
        <v>325</v>
      </c>
      <c r="M20" s="157">
        <v>45574</v>
      </c>
      <c r="N20" s="157">
        <v>45574</v>
      </c>
      <c r="O20" s="204" t="s">
        <v>319</v>
      </c>
      <c r="P20" s="205" t="s">
        <v>319</v>
      </c>
      <c r="Q20" s="205" t="s">
        <v>319</v>
      </c>
      <c r="R20" s="205" t="s">
        <v>319</v>
      </c>
      <c r="S20" s="158"/>
      <c r="T20" s="159"/>
      <c r="U20" s="218"/>
      <c r="V20" s="159">
        <v>1</v>
      </c>
      <c r="W20" s="224">
        <v>55</v>
      </c>
      <c r="X20" s="159">
        <f t="shared" si="0"/>
        <v>1</v>
      </c>
      <c r="Y20" s="218">
        <f t="shared" si="1"/>
        <v>55</v>
      </c>
      <c r="Z20" s="210">
        <f t="shared" si="4"/>
        <v>55</v>
      </c>
      <c r="AA20" s="207" t="s">
        <v>574</v>
      </c>
      <c r="AB20" s="161"/>
      <c r="AC20" s="161"/>
      <c r="AD20" s="163"/>
      <c r="AE20" s="161"/>
    </row>
    <row r="21" spans="1:31" ht="45" customHeight="1">
      <c r="A21" s="152">
        <v>560800</v>
      </c>
      <c r="B21" s="152">
        <v>560801</v>
      </c>
      <c r="C21" s="153" t="s">
        <v>159</v>
      </c>
      <c r="D21" s="152">
        <v>8010</v>
      </c>
      <c r="E21" s="152" t="s">
        <v>165</v>
      </c>
      <c r="F21" s="164" t="s">
        <v>547</v>
      </c>
      <c r="G21" s="164"/>
      <c r="H21" s="155" t="s">
        <v>7</v>
      </c>
      <c r="I21" s="159" t="s">
        <v>143</v>
      </c>
      <c r="J21" s="164" t="s">
        <v>144</v>
      </c>
      <c r="K21" s="159" t="s">
        <v>336</v>
      </c>
      <c r="L21" s="165" t="s">
        <v>337</v>
      </c>
      <c r="M21" s="157">
        <v>45576</v>
      </c>
      <c r="N21" s="157">
        <v>45578</v>
      </c>
      <c r="O21" s="196" t="s">
        <v>548</v>
      </c>
      <c r="P21" s="197" t="s">
        <v>549</v>
      </c>
      <c r="Q21" s="198">
        <v>1660.96</v>
      </c>
      <c r="R21" s="199">
        <v>1653.47</v>
      </c>
      <c r="S21" s="200">
        <f>R21+Q21</f>
        <v>3314.4300000000003</v>
      </c>
      <c r="T21" s="159">
        <v>2</v>
      </c>
      <c r="U21" s="218">
        <v>350.87</v>
      </c>
      <c r="V21" s="159">
        <v>1</v>
      </c>
      <c r="W21" s="224">
        <v>105.28</v>
      </c>
      <c r="X21" s="159">
        <f t="shared" si="0"/>
        <v>3</v>
      </c>
      <c r="Y21" s="218">
        <f t="shared" si="1"/>
        <v>807.02</v>
      </c>
      <c r="Z21" s="210">
        <f t="shared" si="4"/>
        <v>4121.4500000000007</v>
      </c>
      <c r="AA21" s="208"/>
      <c r="AB21" s="161"/>
      <c r="AC21" s="161"/>
      <c r="AD21" s="163"/>
      <c r="AE21" s="161"/>
    </row>
    <row r="22" spans="1:31" ht="45" customHeight="1">
      <c r="A22" s="152">
        <v>560800</v>
      </c>
      <c r="B22" s="152">
        <v>560801</v>
      </c>
      <c r="C22" s="153" t="s">
        <v>222</v>
      </c>
      <c r="D22" s="152">
        <v>861065</v>
      </c>
      <c r="E22" s="152" t="s">
        <v>379</v>
      </c>
      <c r="F22" s="154" t="s">
        <v>550</v>
      </c>
      <c r="G22" s="154"/>
      <c r="H22" s="155" t="s">
        <v>7</v>
      </c>
      <c r="I22" s="156" t="s">
        <v>143</v>
      </c>
      <c r="J22" s="154" t="s">
        <v>144</v>
      </c>
      <c r="K22" s="156" t="s">
        <v>233</v>
      </c>
      <c r="L22" s="154" t="s">
        <v>551</v>
      </c>
      <c r="M22" s="157">
        <v>45580</v>
      </c>
      <c r="N22" s="188">
        <v>45582</v>
      </c>
      <c r="O22" s="192" t="s">
        <v>319</v>
      </c>
      <c r="P22" s="192" t="s">
        <v>319</v>
      </c>
      <c r="Q22" s="192" t="s">
        <v>319</v>
      </c>
      <c r="R22" s="192" t="s">
        <v>319</v>
      </c>
      <c r="S22" s="158"/>
      <c r="T22" s="195">
        <v>2</v>
      </c>
      <c r="U22" s="218">
        <v>250.62</v>
      </c>
      <c r="V22" s="159"/>
      <c r="W22" s="224"/>
      <c r="X22" s="159">
        <f t="shared" si="0"/>
        <v>2</v>
      </c>
      <c r="Y22" s="218">
        <f t="shared" si="1"/>
        <v>501.24</v>
      </c>
      <c r="Z22" s="210">
        <f t="shared" si="4"/>
        <v>501.24</v>
      </c>
      <c r="AA22" s="207" t="s">
        <v>318</v>
      </c>
      <c r="AB22" s="161"/>
      <c r="AC22" s="162"/>
      <c r="AD22" s="163"/>
      <c r="AE22" s="162"/>
    </row>
    <row r="23" spans="1:31" ht="45" customHeight="1">
      <c r="A23" s="152">
        <v>560800</v>
      </c>
      <c r="B23" s="152">
        <v>560801</v>
      </c>
      <c r="C23" s="153" t="s">
        <v>222</v>
      </c>
      <c r="D23" s="152">
        <v>861065</v>
      </c>
      <c r="E23" s="152" t="s">
        <v>379</v>
      </c>
      <c r="F23" s="154" t="s">
        <v>550</v>
      </c>
      <c r="G23" s="154"/>
      <c r="H23" s="155" t="s">
        <v>7</v>
      </c>
      <c r="I23" s="156" t="s">
        <v>233</v>
      </c>
      <c r="J23" s="154" t="s">
        <v>551</v>
      </c>
      <c r="K23" s="156" t="s">
        <v>294</v>
      </c>
      <c r="L23" s="154" t="s">
        <v>295</v>
      </c>
      <c r="M23" s="157">
        <v>45582</v>
      </c>
      <c r="N23" s="157">
        <v>45586</v>
      </c>
      <c r="O23" s="191" t="s">
        <v>411</v>
      </c>
      <c r="P23" s="191" t="s">
        <v>411</v>
      </c>
      <c r="Q23" s="201" t="s">
        <v>319</v>
      </c>
      <c r="R23" s="202">
        <v>1409.34</v>
      </c>
      <c r="S23" s="203">
        <f>R23</f>
        <v>1409.34</v>
      </c>
      <c r="T23" s="159">
        <v>4</v>
      </c>
      <c r="U23" s="218">
        <v>332.08</v>
      </c>
      <c r="V23" s="159">
        <v>1</v>
      </c>
      <c r="W23" s="224">
        <v>99.64</v>
      </c>
      <c r="X23" s="159">
        <f t="shared" si="0"/>
        <v>5</v>
      </c>
      <c r="Y23" s="218">
        <f t="shared" si="1"/>
        <v>1427.96</v>
      </c>
      <c r="Z23" s="210">
        <f t="shared" si="4"/>
        <v>2837.3</v>
      </c>
      <c r="AA23" s="207" t="s">
        <v>575</v>
      </c>
      <c r="AB23" s="161"/>
      <c r="AC23" s="162"/>
      <c r="AD23" s="163"/>
      <c r="AE23" s="162"/>
    </row>
    <row r="24" spans="1:31" ht="45" customHeight="1">
      <c r="A24" s="152">
        <v>560800</v>
      </c>
      <c r="B24" s="152">
        <v>560801</v>
      </c>
      <c r="C24" s="152" t="s">
        <v>166</v>
      </c>
      <c r="D24" s="152">
        <v>965060</v>
      </c>
      <c r="E24" s="152" t="s">
        <v>167</v>
      </c>
      <c r="F24" s="154" t="s">
        <v>552</v>
      </c>
      <c r="G24" s="169"/>
      <c r="H24" s="155" t="s">
        <v>7</v>
      </c>
      <c r="I24" s="159" t="s">
        <v>143</v>
      </c>
      <c r="J24" s="164" t="s">
        <v>144</v>
      </c>
      <c r="K24" s="159" t="s">
        <v>294</v>
      </c>
      <c r="L24" s="165" t="s">
        <v>295</v>
      </c>
      <c r="M24" s="157">
        <v>45583</v>
      </c>
      <c r="N24" s="157">
        <v>45586</v>
      </c>
      <c r="O24" s="167" t="s">
        <v>411</v>
      </c>
      <c r="P24" s="168" t="s">
        <v>412</v>
      </c>
      <c r="Q24" s="160">
        <v>1862.68</v>
      </c>
      <c r="R24" s="160">
        <v>1746.96</v>
      </c>
      <c r="S24" s="158">
        <f t="shared" ref="S24:S25" si="5">R24+Q24</f>
        <v>3609.6400000000003</v>
      </c>
      <c r="T24" s="159">
        <v>3</v>
      </c>
      <c r="U24" s="218">
        <v>332.08</v>
      </c>
      <c r="V24" s="159">
        <v>1</v>
      </c>
      <c r="W24" s="224">
        <v>99.64</v>
      </c>
      <c r="X24" s="159">
        <f t="shared" si="0"/>
        <v>4</v>
      </c>
      <c r="Y24" s="218">
        <f t="shared" si="1"/>
        <v>1095.8800000000001</v>
      </c>
      <c r="Z24" s="209">
        <f t="shared" si="4"/>
        <v>4705.5200000000004</v>
      </c>
      <c r="AA24" s="206"/>
      <c r="AB24" s="161"/>
      <c r="AC24" s="161"/>
      <c r="AD24" s="163"/>
      <c r="AE24" s="161"/>
    </row>
    <row r="25" spans="1:31" ht="45" customHeight="1">
      <c r="A25" s="152">
        <v>560800</v>
      </c>
      <c r="B25" s="152">
        <v>560801</v>
      </c>
      <c r="C25" s="152" t="s">
        <v>166</v>
      </c>
      <c r="D25" s="152">
        <v>965060</v>
      </c>
      <c r="E25" s="152" t="s">
        <v>167</v>
      </c>
      <c r="F25" s="154" t="s">
        <v>553</v>
      </c>
      <c r="G25" s="169"/>
      <c r="H25" s="155" t="s">
        <v>7</v>
      </c>
      <c r="I25" s="159" t="s">
        <v>143</v>
      </c>
      <c r="J25" s="164" t="s">
        <v>144</v>
      </c>
      <c r="K25" s="159" t="s">
        <v>163</v>
      </c>
      <c r="L25" s="165" t="s">
        <v>164</v>
      </c>
      <c r="M25" s="157">
        <v>45588</v>
      </c>
      <c r="N25" s="157">
        <v>45591</v>
      </c>
      <c r="O25" s="167" t="s">
        <v>411</v>
      </c>
      <c r="P25" s="184" t="s">
        <v>554</v>
      </c>
      <c r="Q25" s="185">
        <v>2975.76</v>
      </c>
      <c r="R25" s="160">
        <v>1720.92</v>
      </c>
      <c r="S25" s="158">
        <f t="shared" si="5"/>
        <v>4696.68</v>
      </c>
      <c r="T25" s="159">
        <v>3</v>
      </c>
      <c r="U25" s="218">
        <v>332.08</v>
      </c>
      <c r="V25" s="159">
        <v>1</v>
      </c>
      <c r="W25" s="224">
        <v>99.64</v>
      </c>
      <c r="X25" s="159">
        <f t="shared" si="0"/>
        <v>4</v>
      </c>
      <c r="Y25" s="218">
        <f t="shared" si="1"/>
        <v>1095.8800000000001</v>
      </c>
      <c r="Z25" s="209">
        <f t="shared" si="4"/>
        <v>5792.56</v>
      </c>
      <c r="AA25" s="160"/>
      <c r="AB25" s="161"/>
      <c r="AC25" s="161"/>
      <c r="AD25" s="163"/>
      <c r="AE25" s="161"/>
    </row>
    <row r="26" spans="1:31" ht="45" customHeight="1">
      <c r="A26" s="152">
        <v>560800</v>
      </c>
      <c r="B26" s="152">
        <v>560801</v>
      </c>
      <c r="C26" s="153" t="s">
        <v>153</v>
      </c>
      <c r="D26" s="152">
        <v>861103</v>
      </c>
      <c r="E26" s="152" t="s">
        <v>360</v>
      </c>
      <c r="F26" s="161" t="s">
        <v>555</v>
      </c>
      <c r="G26" s="164"/>
      <c r="H26" s="155" t="s">
        <v>7</v>
      </c>
      <c r="I26" s="159" t="s">
        <v>143</v>
      </c>
      <c r="J26" s="164" t="s">
        <v>144</v>
      </c>
      <c r="K26" s="159" t="s">
        <v>556</v>
      </c>
      <c r="L26" s="165" t="s">
        <v>546</v>
      </c>
      <c r="M26" s="186">
        <v>45588</v>
      </c>
      <c r="N26" s="186">
        <v>45593</v>
      </c>
      <c r="O26" s="167" t="s">
        <v>236</v>
      </c>
      <c r="P26" s="167" t="s">
        <v>416</v>
      </c>
      <c r="Q26" s="160">
        <v>2033.16</v>
      </c>
      <c r="R26" s="160">
        <v>2033.17</v>
      </c>
      <c r="S26" s="158">
        <f>Q26+R26</f>
        <v>4066.33</v>
      </c>
      <c r="T26" s="159">
        <v>5</v>
      </c>
      <c r="U26" s="218">
        <v>1520.91</v>
      </c>
      <c r="V26" s="159">
        <v>1</v>
      </c>
      <c r="W26" s="224">
        <v>456.27</v>
      </c>
      <c r="X26" s="159">
        <f t="shared" si="0"/>
        <v>6</v>
      </c>
      <c r="Y26" s="218">
        <f t="shared" si="1"/>
        <v>8060.82</v>
      </c>
      <c r="Z26" s="209">
        <f t="shared" si="4"/>
        <v>12127.15</v>
      </c>
      <c r="AA26" s="160"/>
      <c r="AB26" s="162"/>
      <c r="AC26" s="162"/>
      <c r="AD26" s="163"/>
      <c r="AE26" s="162"/>
    </row>
    <row r="27" spans="1:31" ht="75" customHeight="1">
      <c r="A27" s="152">
        <v>560800</v>
      </c>
      <c r="B27" s="152">
        <v>560801</v>
      </c>
      <c r="C27" s="153" t="s">
        <v>169</v>
      </c>
      <c r="D27" s="152">
        <v>865095</v>
      </c>
      <c r="E27" s="152" t="s">
        <v>399</v>
      </c>
      <c r="F27" s="152" t="s">
        <v>557</v>
      </c>
      <c r="G27" s="182"/>
      <c r="H27" s="155" t="s">
        <v>7</v>
      </c>
      <c r="I27" s="159" t="s">
        <v>143</v>
      </c>
      <c r="J27" s="164" t="s">
        <v>144</v>
      </c>
      <c r="K27" s="159" t="s">
        <v>541</v>
      </c>
      <c r="L27" s="165" t="s">
        <v>542</v>
      </c>
      <c r="M27" s="157">
        <v>45585</v>
      </c>
      <c r="N27" s="157">
        <v>45586</v>
      </c>
      <c r="O27" s="167" t="s">
        <v>236</v>
      </c>
      <c r="P27" s="168" t="s">
        <v>416</v>
      </c>
      <c r="Q27" s="185">
        <v>4950.12</v>
      </c>
      <c r="R27" s="185" t="s">
        <v>319</v>
      </c>
      <c r="S27" s="172">
        <f>Q27</f>
        <v>4950.12</v>
      </c>
      <c r="T27" s="159">
        <v>1</v>
      </c>
      <c r="U27" s="218">
        <v>1532.655</v>
      </c>
      <c r="V27" s="159"/>
      <c r="W27" s="224"/>
      <c r="X27" s="159">
        <f t="shared" si="0"/>
        <v>1</v>
      </c>
      <c r="Y27" s="218">
        <f t="shared" si="1"/>
        <v>1532.655</v>
      </c>
      <c r="Z27" s="210">
        <f t="shared" si="4"/>
        <v>6482.7749999999996</v>
      </c>
      <c r="AA27" s="160"/>
      <c r="AB27" s="161"/>
      <c r="AC27" s="161"/>
      <c r="AD27" s="163"/>
      <c r="AE27" s="161"/>
    </row>
    <row r="28" spans="1:31" ht="75" customHeight="1">
      <c r="A28" s="152">
        <v>560800</v>
      </c>
      <c r="B28" s="152">
        <v>560801</v>
      </c>
      <c r="C28" s="153" t="s">
        <v>169</v>
      </c>
      <c r="D28" s="152">
        <v>865095</v>
      </c>
      <c r="E28" s="152" t="s">
        <v>399</v>
      </c>
      <c r="F28" s="152" t="s">
        <v>557</v>
      </c>
      <c r="G28" s="182"/>
      <c r="H28" s="155" t="s">
        <v>7</v>
      </c>
      <c r="I28" s="159" t="s">
        <v>541</v>
      </c>
      <c r="J28" s="164" t="s">
        <v>542</v>
      </c>
      <c r="K28" s="159" t="s">
        <v>520</v>
      </c>
      <c r="L28" s="165" t="s">
        <v>521</v>
      </c>
      <c r="M28" s="157">
        <v>45586</v>
      </c>
      <c r="N28" s="157">
        <v>45591</v>
      </c>
      <c r="O28" s="183" t="s">
        <v>558</v>
      </c>
      <c r="P28" s="137" t="s">
        <v>559</v>
      </c>
      <c r="Q28" s="184">
        <v>1205.1099999999999</v>
      </c>
      <c r="R28" s="160">
        <v>4331.13</v>
      </c>
      <c r="S28" s="158">
        <f>R28+Q28</f>
        <v>5536.24</v>
      </c>
      <c r="T28" s="159">
        <v>5</v>
      </c>
      <c r="U28" s="218">
        <v>1532.655</v>
      </c>
      <c r="V28" s="159">
        <v>1</v>
      </c>
      <c r="W28" s="224">
        <v>459.8</v>
      </c>
      <c r="X28" s="159">
        <f t="shared" si="0"/>
        <v>6</v>
      </c>
      <c r="Y28" s="218">
        <f t="shared" si="1"/>
        <v>8123.0749999999998</v>
      </c>
      <c r="Z28" s="210">
        <f t="shared" si="4"/>
        <v>13659.314999999999</v>
      </c>
      <c r="AA28" s="160"/>
      <c r="AB28" s="161"/>
      <c r="AC28" s="161"/>
      <c r="AD28" s="163"/>
      <c r="AE28" s="161"/>
    </row>
    <row r="29" spans="1:31" ht="45" customHeight="1">
      <c r="A29" s="152">
        <v>560800</v>
      </c>
      <c r="B29" s="152">
        <v>560801</v>
      </c>
      <c r="C29" s="153" t="s">
        <v>333</v>
      </c>
      <c r="D29" s="152">
        <v>86959</v>
      </c>
      <c r="E29" s="152" t="s">
        <v>334</v>
      </c>
      <c r="F29" s="164" t="s">
        <v>557</v>
      </c>
      <c r="G29" s="164"/>
      <c r="H29" s="155" t="s">
        <v>7</v>
      </c>
      <c r="I29" s="159" t="s">
        <v>233</v>
      </c>
      <c r="J29" s="164" t="s">
        <v>144</v>
      </c>
      <c r="K29" s="159" t="s">
        <v>524</v>
      </c>
      <c r="L29" s="165" t="s">
        <v>301</v>
      </c>
      <c r="M29" s="157">
        <v>45586</v>
      </c>
      <c r="N29" s="157">
        <v>45587</v>
      </c>
      <c r="O29" s="183" t="s">
        <v>560</v>
      </c>
      <c r="P29" s="184" t="s">
        <v>561</v>
      </c>
      <c r="Q29" s="185">
        <v>5110.99</v>
      </c>
      <c r="R29" s="97" t="s">
        <v>319</v>
      </c>
      <c r="S29" s="172">
        <f>Q29</f>
        <v>5110.99</v>
      </c>
      <c r="T29" s="159">
        <v>1</v>
      </c>
      <c r="U29" s="218">
        <v>1589.42</v>
      </c>
      <c r="V29" s="159"/>
      <c r="W29" s="224"/>
      <c r="X29" s="159">
        <f t="shared" si="0"/>
        <v>1</v>
      </c>
      <c r="Y29" s="218">
        <f t="shared" si="1"/>
        <v>1589.42</v>
      </c>
      <c r="Z29" s="210">
        <f>Y29+S29</f>
        <v>6700.41</v>
      </c>
      <c r="AA29" s="160"/>
      <c r="AB29" s="161"/>
      <c r="AC29" s="161"/>
      <c r="AD29" s="163"/>
      <c r="AE29" s="161"/>
    </row>
    <row r="30" spans="1:31" ht="45" customHeight="1">
      <c r="A30" s="152">
        <v>560800</v>
      </c>
      <c r="B30" s="152">
        <v>560801</v>
      </c>
      <c r="C30" s="153" t="s">
        <v>333</v>
      </c>
      <c r="D30" s="152">
        <v>86959</v>
      </c>
      <c r="E30" s="152" t="s">
        <v>334</v>
      </c>
      <c r="F30" s="164" t="s">
        <v>557</v>
      </c>
      <c r="G30" s="164"/>
      <c r="H30" s="155" t="s">
        <v>7</v>
      </c>
      <c r="I30" s="159" t="s">
        <v>520</v>
      </c>
      <c r="J30" s="164" t="s">
        <v>301</v>
      </c>
      <c r="K30" s="159" t="s">
        <v>524</v>
      </c>
      <c r="L30" s="165" t="s">
        <v>562</v>
      </c>
      <c r="M30" s="157">
        <v>45587</v>
      </c>
      <c r="N30" s="157">
        <v>45588</v>
      </c>
      <c r="O30" s="183" t="s">
        <v>560</v>
      </c>
      <c r="P30" s="184" t="s">
        <v>561</v>
      </c>
      <c r="Q30" s="185">
        <v>1452.27</v>
      </c>
      <c r="R30" s="185" t="s">
        <v>319</v>
      </c>
      <c r="S30" s="172">
        <f>Q30</f>
        <v>1452.27</v>
      </c>
      <c r="T30" s="159">
        <v>1</v>
      </c>
      <c r="U30" s="218">
        <v>1589.42</v>
      </c>
      <c r="V30" s="159"/>
      <c r="W30" s="224"/>
      <c r="X30" s="159">
        <f t="shared" si="0"/>
        <v>1</v>
      </c>
      <c r="Y30" s="218">
        <f t="shared" si="1"/>
        <v>1589.42</v>
      </c>
      <c r="Z30" s="210">
        <f>Y30+S30</f>
        <v>3041.69</v>
      </c>
      <c r="AA30" s="160"/>
      <c r="AB30" s="161"/>
      <c r="AC30" s="161"/>
      <c r="AD30" s="163"/>
      <c r="AE30" s="161"/>
    </row>
    <row r="31" spans="1:31" ht="45" customHeight="1">
      <c r="A31" s="152">
        <v>560800</v>
      </c>
      <c r="B31" s="152">
        <v>560801</v>
      </c>
      <c r="C31" s="153" t="s">
        <v>333</v>
      </c>
      <c r="D31" s="152">
        <v>86959</v>
      </c>
      <c r="E31" s="152" t="s">
        <v>334</v>
      </c>
      <c r="F31" s="164" t="s">
        <v>557</v>
      </c>
      <c r="G31" s="164"/>
      <c r="H31" s="155" t="s">
        <v>7</v>
      </c>
      <c r="I31" s="159" t="s">
        <v>520</v>
      </c>
      <c r="J31" s="164" t="s">
        <v>562</v>
      </c>
      <c r="K31" s="159" t="s">
        <v>545</v>
      </c>
      <c r="L31" s="165" t="s">
        <v>546</v>
      </c>
      <c r="M31" s="157">
        <v>45588</v>
      </c>
      <c r="N31" s="157">
        <v>45591</v>
      </c>
      <c r="O31" s="183" t="s">
        <v>236</v>
      </c>
      <c r="P31" s="184" t="s">
        <v>543</v>
      </c>
      <c r="Q31" s="187">
        <v>2595.2800000000002</v>
      </c>
      <c r="R31" s="187">
        <v>3693.45</v>
      </c>
      <c r="S31" s="172">
        <f t="shared" ref="S31" si="6">Q31+R31</f>
        <v>6288.73</v>
      </c>
      <c r="T31" s="159">
        <v>3</v>
      </c>
      <c r="U31" s="218">
        <v>1589.42</v>
      </c>
      <c r="V31" s="159">
        <v>1</v>
      </c>
      <c r="W31" s="224">
        <v>476.83</v>
      </c>
      <c r="X31" s="159">
        <f t="shared" si="0"/>
        <v>4</v>
      </c>
      <c r="Y31" s="218">
        <f t="shared" si="1"/>
        <v>5245.09</v>
      </c>
      <c r="Z31" s="210">
        <f t="shared" ref="Z31" si="7">Y31+S31</f>
        <v>11533.82</v>
      </c>
      <c r="AA31" s="160"/>
      <c r="AB31" s="161"/>
      <c r="AC31" s="161"/>
      <c r="AD31" s="163"/>
      <c r="AE31" s="161"/>
    </row>
    <row r="32" spans="1:31" ht="45" customHeight="1">
      <c r="A32" s="152">
        <v>560800</v>
      </c>
      <c r="B32" s="152">
        <v>560801</v>
      </c>
      <c r="C32" s="152" t="s">
        <v>311</v>
      </c>
      <c r="D32" s="152">
        <v>3166</v>
      </c>
      <c r="E32" s="164" t="s">
        <v>429</v>
      </c>
      <c r="F32" s="164" t="s">
        <v>563</v>
      </c>
      <c r="G32" s="164"/>
      <c r="H32" s="155" t="s">
        <v>7</v>
      </c>
      <c r="I32" s="159" t="s">
        <v>143</v>
      </c>
      <c r="J32" s="164" t="s">
        <v>144</v>
      </c>
      <c r="K32" s="159" t="s">
        <v>163</v>
      </c>
      <c r="L32" s="164" t="s">
        <v>164</v>
      </c>
      <c r="M32" s="157">
        <v>45588</v>
      </c>
      <c r="N32" s="157">
        <v>45591</v>
      </c>
      <c r="O32" s="167" t="s">
        <v>236</v>
      </c>
      <c r="P32" s="168" t="s">
        <v>564</v>
      </c>
      <c r="Q32" s="160">
        <v>1142.1600000000001</v>
      </c>
      <c r="R32" s="160">
        <v>903.9</v>
      </c>
      <c r="S32" s="158">
        <f>R32+Q32</f>
        <v>2046.06</v>
      </c>
      <c r="T32" s="159">
        <v>3</v>
      </c>
      <c r="U32" s="218">
        <v>332.08</v>
      </c>
      <c r="V32" s="159">
        <v>1</v>
      </c>
      <c r="W32" s="224">
        <v>99.64</v>
      </c>
      <c r="X32" s="159">
        <f t="shared" si="0"/>
        <v>4</v>
      </c>
      <c r="Y32" s="218">
        <f t="shared" si="1"/>
        <v>1095.8800000000001</v>
      </c>
      <c r="Z32" s="209">
        <f t="shared" si="4"/>
        <v>3141.94</v>
      </c>
      <c r="AA32" s="160"/>
      <c r="AB32" s="161"/>
      <c r="AC32" s="161"/>
      <c r="AD32" s="163"/>
      <c r="AE32" s="161"/>
    </row>
    <row r="33" spans="1:31" ht="45" customHeight="1">
      <c r="A33" s="152">
        <v>560800</v>
      </c>
      <c r="B33" s="152">
        <v>560801</v>
      </c>
      <c r="C33" s="152" t="s">
        <v>565</v>
      </c>
      <c r="D33" s="152" t="s">
        <v>566</v>
      </c>
      <c r="E33" s="164" t="s">
        <v>567</v>
      </c>
      <c r="F33" s="164" t="s">
        <v>439</v>
      </c>
      <c r="G33" s="164"/>
      <c r="H33" s="155" t="s">
        <v>7</v>
      </c>
      <c r="I33" s="159" t="s">
        <v>143</v>
      </c>
      <c r="J33" s="164" t="s">
        <v>144</v>
      </c>
      <c r="K33" s="159" t="s">
        <v>143</v>
      </c>
      <c r="L33" s="164" t="s">
        <v>406</v>
      </c>
      <c r="M33" s="157">
        <v>45588</v>
      </c>
      <c r="N33" s="157">
        <v>45590</v>
      </c>
      <c r="O33" s="204" t="s">
        <v>319</v>
      </c>
      <c r="P33" s="205" t="s">
        <v>319</v>
      </c>
      <c r="Q33" s="205" t="s">
        <v>319</v>
      </c>
      <c r="R33" s="205" t="s">
        <v>319</v>
      </c>
      <c r="S33" s="158"/>
      <c r="T33" s="159">
        <v>2</v>
      </c>
      <c r="U33" s="218">
        <v>170.12</v>
      </c>
      <c r="V33" s="159">
        <v>1</v>
      </c>
      <c r="W33" s="224">
        <v>57</v>
      </c>
      <c r="X33" s="159">
        <f t="shared" si="0"/>
        <v>3</v>
      </c>
      <c r="Y33" s="218">
        <f t="shared" si="1"/>
        <v>397.24</v>
      </c>
      <c r="Z33" s="209">
        <f t="shared" si="4"/>
        <v>397.24</v>
      </c>
      <c r="AA33" s="194" t="s">
        <v>574</v>
      </c>
      <c r="AB33" s="161"/>
      <c r="AC33" s="161"/>
      <c r="AD33" s="163"/>
      <c r="AE33" s="161"/>
    </row>
    <row r="34" spans="1:31" ht="45" customHeight="1">
      <c r="A34" s="152">
        <v>560800</v>
      </c>
      <c r="B34" s="152">
        <v>560801</v>
      </c>
      <c r="C34" s="152" t="s">
        <v>311</v>
      </c>
      <c r="D34" s="152">
        <v>3166</v>
      </c>
      <c r="E34" s="164" t="s">
        <v>429</v>
      </c>
      <c r="F34" s="164" t="s">
        <v>568</v>
      </c>
      <c r="G34" s="164"/>
      <c r="H34" s="155" t="s">
        <v>537</v>
      </c>
      <c r="I34" s="159" t="s">
        <v>143</v>
      </c>
      <c r="J34" s="164" t="s">
        <v>144</v>
      </c>
      <c r="K34" s="159" t="s">
        <v>143</v>
      </c>
      <c r="L34" s="164" t="s">
        <v>569</v>
      </c>
      <c r="M34" s="157">
        <v>45596</v>
      </c>
      <c r="N34" s="157">
        <v>45596</v>
      </c>
      <c r="O34" s="204" t="s">
        <v>319</v>
      </c>
      <c r="P34" s="205" t="s">
        <v>319</v>
      </c>
      <c r="Q34" s="205" t="s">
        <v>319</v>
      </c>
      <c r="R34" s="205" t="s">
        <v>319</v>
      </c>
      <c r="S34" s="158"/>
      <c r="T34" s="159"/>
      <c r="U34" s="218"/>
      <c r="V34" s="159">
        <v>1</v>
      </c>
      <c r="W34" s="224">
        <v>57</v>
      </c>
      <c r="X34" s="159">
        <f t="shared" si="0"/>
        <v>1</v>
      </c>
      <c r="Y34" s="218">
        <f t="shared" si="1"/>
        <v>57</v>
      </c>
      <c r="Z34" s="209">
        <f t="shared" si="4"/>
        <v>57</v>
      </c>
      <c r="AA34" s="194" t="s">
        <v>574</v>
      </c>
      <c r="AB34" s="161"/>
      <c r="AC34" s="161"/>
      <c r="AD34" s="163"/>
      <c r="AE34" s="161"/>
    </row>
    <row r="35" spans="1:31" ht="45" customHeight="1">
      <c r="A35" s="152">
        <v>560800</v>
      </c>
      <c r="B35" s="152">
        <v>560801</v>
      </c>
      <c r="C35" s="152" t="s">
        <v>166</v>
      </c>
      <c r="D35" s="152">
        <v>965060</v>
      </c>
      <c r="E35" s="152" t="s">
        <v>167</v>
      </c>
      <c r="F35" s="164" t="s">
        <v>570</v>
      </c>
      <c r="G35" s="169"/>
      <c r="H35" s="155" t="s">
        <v>7</v>
      </c>
      <c r="I35" s="159" t="s">
        <v>143</v>
      </c>
      <c r="J35" s="164" t="s">
        <v>144</v>
      </c>
      <c r="K35" s="159" t="s">
        <v>571</v>
      </c>
      <c r="L35" s="165" t="s">
        <v>572</v>
      </c>
      <c r="M35" s="157">
        <v>45593</v>
      </c>
      <c r="N35" s="157">
        <v>45598</v>
      </c>
      <c r="O35" s="167" t="s">
        <v>236</v>
      </c>
      <c r="P35" s="184" t="s">
        <v>573</v>
      </c>
      <c r="Q35" s="168">
        <v>1957.71</v>
      </c>
      <c r="R35" s="168">
        <v>1847.72</v>
      </c>
      <c r="S35" s="158">
        <f>Q35+R35</f>
        <v>3805.4300000000003</v>
      </c>
      <c r="T35" s="159">
        <v>5</v>
      </c>
      <c r="U35" s="218">
        <v>313.27999999999997</v>
      </c>
      <c r="V35" s="159">
        <v>1</v>
      </c>
      <c r="W35" s="224">
        <v>94</v>
      </c>
      <c r="X35" s="159">
        <f t="shared" si="0"/>
        <v>6</v>
      </c>
      <c r="Y35" s="218">
        <f t="shared" si="1"/>
        <v>1660.3999999999999</v>
      </c>
      <c r="Z35" s="209">
        <f t="shared" si="4"/>
        <v>5465.83</v>
      </c>
      <c r="AA35" s="160"/>
      <c r="AB35" s="161"/>
      <c r="AC35" s="161"/>
      <c r="AD35" s="163"/>
      <c r="AE35" s="161"/>
    </row>
    <row r="36" spans="1:31" ht="45" customHeight="1">
      <c r="A36" s="152">
        <v>560800</v>
      </c>
      <c r="B36" s="152">
        <v>560801</v>
      </c>
      <c r="C36" s="153" t="s">
        <v>153</v>
      </c>
      <c r="D36" s="152">
        <v>861103</v>
      </c>
      <c r="E36" s="152" t="s">
        <v>360</v>
      </c>
      <c r="F36" s="164" t="s">
        <v>555</v>
      </c>
      <c r="G36" s="164"/>
      <c r="H36" s="155" t="s">
        <v>7</v>
      </c>
      <c r="I36" s="159" t="s">
        <v>143</v>
      </c>
      <c r="J36" s="164" t="s">
        <v>144</v>
      </c>
      <c r="K36" s="159" t="s">
        <v>425</v>
      </c>
      <c r="L36" s="165" t="s">
        <v>540</v>
      </c>
      <c r="M36" s="186">
        <v>45595</v>
      </c>
      <c r="N36" s="186">
        <v>45600</v>
      </c>
      <c r="O36" s="167" t="s">
        <v>236</v>
      </c>
      <c r="P36" s="167" t="s">
        <v>416</v>
      </c>
      <c r="Q36" s="160">
        <v>2328.94</v>
      </c>
      <c r="R36" s="160">
        <v>2024.13</v>
      </c>
      <c r="S36" s="158">
        <f>R36+Q36</f>
        <v>4353.07</v>
      </c>
      <c r="T36" s="159">
        <v>5</v>
      </c>
      <c r="U36" s="218">
        <v>1078.5360000000001</v>
      </c>
      <c r="V36" s="159">
        <v>1</v>
      </c>
      <c r="W36" s="224">
        <v>323.56</v>
      </c>
      <c r="X36" s="159">
        <f t="shared" si="0"/>
        <v>6</v>
      </c>
      <c r="Y36" s="218">
        <f t="shared" si="1"/>
        <v>5716.2400000000007</v>
      </c>
      <c r="Z36" s="209">
        <f t="shared" si="4"/>
        <v>10069.310000000001</v>
      </c>
      <c r="AA36" s="160"/>
      <c r="AB36" s="162"/>
      <c r="AC36" s="162"/>
      <c r="AD36" s="163"/>
      <c r="AE36" s="162"/>
    </row>
    <row r="37" spans="1:31" ht="45" customHeight="1">
      <c r="A37" s="152">
        <v>560800</v>
      </c>
      <c r="B37" s="152">
        <v>560801</v>
      </c>
      <c r="C37" s="153" t="s">
        <v>213</v>
      </c>
      <c r="D37" s="152">
        <v>3735</v>
      </c>
      <c r="E37" s="152" t="s">
        <v>148</v>
      </c>
      <c r="F37" s="164" t="s">
        <v>282</v>
      </c>
      <c r="G37" s="164"/>
      <c r="H37" s="155" t="s">
        <v>151</v>
      </c>
      <c r="I37" s="159" t="s">
        <v>143</v>
      </c>
      <c r="J37" s="164" t="s">
        <v>144</v>
      </c>
      <c r="K37" s="159" t="s">
        <v>143</v>
      </c>
      <c r="L37" s="164" t="s">
        <v>569</v>
      </c>
      <c r="M37" s="157">
        <v>45596</v>
      </c>
      <c r="N37" s="157">
        <v>45596</v>
      </c>
      <c r="O37" s="204" t="s">
        <v>319</v>
      </c>
      <c r="P37" s="205" t="s">
        <v>319</v>
      </c>
      <c r="Q37" s="205" t="s">
        <v>319</v>
      </c>
      <c r="R37" s="205" t="s">
        <v>319</v>
      </c>
      <c r="S37" s="158"/>
      <c r="T37" s="159"/>
      <c r="U37" s="218"/>
      <c r="V37" s="159">
        <v>1</v>
      </c>
      <c r="W37" s="224">
        <v>55</v>
      </c>
      <c r="X37" s="159">
        <f t="shared" si="0"/>
        <v>1</v>
      </c>
      <c r="Y37" s="218">
        <f t="shared" si="1"/>
        <v>55</v>
      </c>
      <c r="Z37" s="209">
        <f t="shared" si="4"/>
        <v>55</v>
      </c>
      <c r="AA37" s="185" t="s">
        <v>574</v>
      </c>
      <c r="AB37" s="162"/>
      <c r="AC37" s="162"/>
      <c r="AD37" s="163"/>
      <c r="AE37" s="162"/>
    </row>
    <row r="38" spans="1:31" ht="45" customHeight="1">
      <c r="A38" s="152">
        <v>560800</v>
      </c>
      <c r="B38" s="152">
        <v>560801</v>
      </c>
      <c r="C38" s="153" t="s">
        <v>479</v>
      </c>
      <c r="D38" s="152">
        <v>2399</v>
      </c>
      <c r="E38" s="152" t="s">
        <v>480</v>
      </c>
      <c r="F38" s="164" t="s">
        <v>439</v>
      </c>
      <c r="G38" s="164"/>
      <c r="H38" s="155" t="s">
        <v>537</v>
      </c>
      <c r="I38" s="159" t="s">
        <v>143</v>
      </c>
      <c r="J38" s="164" t="s">
        <v>152</v>
      </c>
      <c r="K38" s="159" t="s">
        <v>143</v>
      </c>
      <c r="L38" s="165" t="s">
        <v>569</v>
      </c>
      <c r="M38" s="157">
        <v>45596</v>
      </c>
      <c r="N38" s="157">
        <v>45596</v>
      </c>
      <c r="O38" s="204" t="s">
        <v>319</v>
      </c>
      <c r="P38" s="204" t="s">
        <v>319</v>
      </c>
      <c r="Q38" s="205" t="s">
        <v>319</v>
      </c>
      <c r="R38" s="205" t="s">
        <v>319</v>
      </c>
      <c r="S38" s="158"/>
      <c r="T38" s="159"/>
      <c r="U38" s="218"/>
      <c r="V38" s="159">
        <v>1</v>
      </c>
      <c r="W38" s="224">
        <v>55</v>
      </c>
      <c r="X38" s="159">
        <f t="shared" si="0"/>
        <v>1</v>
      </c>
      <c r="Y38" s="218">
        <f t="shared" si="1"/>
        <v>55</v>
      </c>
      <c r="Z38" s="210">
        <f t="shared" si="4"/>
        <v>55</v>
      </c>
      <c r="AA38" s="194" t="s">
        <v>574</v>
      </c>
      <c r="AB38" s="161"/>
      <c r="AC38" s="161"/>
      <c r="AD38" s="163"/>
      <c r="AE38" s="161"/>
    </row>
    <row r="39" spans="1:31" s="26" customFormat="1" ht="15.75" customHeight="1">
      <c r="A39" s="321" t="s">
        <v>40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30"/>
      <c r="N39" s="30"/>
      <c r="O39" s="47"/>
      <c r="P39" s="47"/>
      <c r="Q39" s="47"/>
      <c r="R39" s="47"/>
      <c r="S39" s="20"/>
      <c r="T39" s="20"/>
      <c r="U39" s="220"/>
      <c r="V39" s="20"/>
      <c r="W39" s="220"/>
      <c r="X39" s="140"/>
      <c r="Y39" s="220"/>
      <c r="Z39" s="221"/>
      <c r="AA39" s="20"/>
      <c r="AB39" s="20"/>
      <c r="AC39" s="20"/>
      <c r="AD39" s="48"/>
    </row>
    <row r="40" spans="1:31" s="26" customFormat="1" ht="15.75" customHeight="1">
      <c r="A40" s="322" t="s">
        <v>41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1"/>
      <c r="M40" s="30"/>
      <c r="N40" s="30"/>
      <c r="O40" s="47"/>
      <c r="P40" s="47"/>
      <c r="Q40" s="47"/>
      <c r="R40" s="193"/>
      <c r="S40" s="20"/>
      <c r="T40" s="20"/>
      <c r="U40" s="220"/>
      <c r="V40" s="20"/>
      <c r="W40" s="220"/>
      <c r="X40" s="140"/>
      <c r="Y40" s="220"/>
      <c r="Z40" s="221"/>
      <c r="AA40" s="20"/>
      <c r="AB40" s="20"/>
      <c r="AC40" s="20"/>
    </row>
    <row r="41" spans="1:31" s="26" customFormat="1" ht="15.75" customHeight="1">
      <c r="A41" s="318" t="s">
        <v>42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1"/>
      <c r="M41" s="30"/>
      <c r="N41" s="30"/>
      <c r="O41" s="47"/>
      <c r="P41" s="47"/>
      <c r="Q41" s="47"/>
      <c r="R41" s="47"/>
      <c r="S41" s="20"/>
      <c r="T41" s="63"/>
      <c r="U41" s="220"/>
      <c r="V41" s="20"/>
      <c r="W41" s="220"/>
      <c r="X41" s="140"/>
      <c r="Y41" s="220"/>
      <c r="Z41" s="221"/>
      <c r="AA41" s="20"/>
      <c r="AB41" s="20"/>
      <c r="AC41" s="20"/>
    </row>
    <row r="42" spans="1:31" s="26" customFormat="1" ht="15.75" customHeight="1">
      <c r="A42" s="318" t="s">
        <v>43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1"/>
      <c r="M42" s="30"/>
      <c r="N42" s="30"/>
      <c r="O42" s="47"/>
      <c r="P42" s="47"/>
      <c r="Q42" s="47"/>
      <c r="R42" s="193"/>
      <c r="S42" s="64"/>
      <c r="T42" s="20"/>
      <c r="U42" s="220"/>
      <c r="V42" s="20"/>
      <c r="W42" s="220"/>
      <c r="X42" s="140"/>
      <c r="Y42" s="220"/>
      <c r="Z42" s="221"/>
      <c r="AA42" s="20"/>
      <c r="AB42" s="20"/>
      <c r="AC42" s="20"/>
    </row>
    <row r="43" spans="1:31" s="26" customFormat="1" ht="15.75" customHeight="1">
      <c r="A43" s="318" t="s">
        <v>44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1"/>
      <c r="M43" s="30"/>
      <c r="N43" s="30"/>
      <c r="O43" s="47"/>
      <c r="P43" s="47"/>
      <c r="Q43" s="47"/>
      <c r="R43" s="47"/>
      <c r="S43" s="64"/>
      <c r="T43" s="20"/>
      <c r="U43" s="220"/>
      <c r="V43" s="20"/>
      <c r="W43" s="220"/>
      <c r="X43" s="140"/>
      <c r="Y43" s="220"/>
      <c r="Z43" s="221"/>
      <c r="AA43" s="20"/>
      <c r="AB43" s="20"/>
      <c r="AC43" s="20"/>
    </row>
    <row r="44" spans="1:31" s="26" customFormat="1" ht="15.75" customHeight="1">
      <c r="A44" s="318" t="s">
        <v>45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1"/>
      <c r="M44" s="30"/>
      <c r="N44" s="30"/>
      <c r="O44" s="47"/>
      <c r="P44" s="47"/>
      <c r="Q44" s="47"/>
      <c r="R44" s="47"/>
      <c r="S44" s="64"/>
      <c r="T44" s="20"/>
      <c r="U44" s="220"/>
      <c r="V44" s="20"/>
      <c r="W44" s="220"/>
      <c r="X44" s="140"/>
      <c r="Y44" s="220"/>
      <c r="Z44" s="221"/>
      <c r="AA44" s="20"/>
      <c r="AB44" s="20"/>
      <c r="AC44" s="20"/>
    </row>
    <row r="45" spans="1:31" s="26" customFormat="1" ht="15.75" customHeight="1">
      <c r="A45" s="318" t="s">
        <v>46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1"/>
      <c r="M45" s="30"/>
      <c r="N45" s="30"/>
      <c r="O45" s="47"/>
      <c r="P45" s="47"/>
      <c r="Q45" s="47"/>
      <c r="R45" s="47"/>
      <c r="S45" s="20"/>
      <c r="T45" s="20"/>
      <c r="U45" s="220"/>
      <c r="V45" s="20"/>
      <c r="W45" s="220"/>
      <c r="X45" s="140"/>
      <c r="Y45" s="220"/>
      <c r="Z45" s="221"/>
      <c r="AA45" s="20"/>
      <c r="AB45" s="20"/>
      <c r="AC45" s="20"/>
    </row>
    <row r="46" spans="1:31" s="26" customFormat="1" ht="15.75" customHeight="1">
      <c r="A46" s="318" t="s">
        <v>47</v>
      </c>
      <c r="B46" s="269"/>
      <c r="C46" s="269"/>
      <c r="D46" s="269"/>
      <c r="E46" s="269"/>
      <c r="F46" s="269"/>
      <c r="G46" s="269"/>
      <c r="H46" s="269"/>
      <c r="I46" s="269"/>
      <c r="J46" s="269"/>
      <c r="K46" s="269"/>
      <c r="L46" s="261"/>
      <c r="M46" s="30"/>
      <c r="N46" s="30"/>
      <c r="O46" s="47"/>
      <c r="P46" s="47"/>
      <c r="Q46" s="47"/>
      <c r="R46" s="47"/>
      <c r="S46" s="20"/>
      <c r="T46" s="20"/>
      <c r="U46" s="220"/>
      <c r="V46" s="20"/>
      <c r="W46" s="220"/>
      <c r="X46" s="140"/>
      <c r="Y46" s="220"/>
      <c r="Z46" s="221"/>
      <c r="AA46" s="20"/>
      <c r="AB46" s="20"/>
      <c r="AC46" s="20"/>
    </row>
    <row r="47" spans="1:31" s="26" customFormat="1" ht="15.75" customHeight="1">
      <c r="A47" s="318" t="s">
        <v>91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1"/>
      <c r="M47" s="30"/>
      <c r="N47" s="30"/>
      <c r="O47" s="47"/>
      <c r="P47" s="47"/>
      <c r="Q47" s="47"/>
      <c r="R47" s="47"/>
      <c r="S47" s="20"/>
      <c r="T47" s="20"/>
      <c r="U47" s="220"/>
      <c r="V47" s="20"/>
      <c r="W47" s="220"/>
      <c r="X47" s="140"/>
      <c r="Y47" s="220"/>
      <c r="Z47" s="221"/>
      <c r="AA47" s="20"/>
      <c r="AB47" s="20"/>
      <c r="AC47" s="20"/>
      <c r="AD47" s="20"/>
      <c r="AE47" s="20"/>
    </row>
    <row r="48" spans="1:31" s="26" customFormat="1" ht="15.75" customHeight="1">
      <c r="A48" s="318" t="s">
        <v>92</v>
      </c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1"/>
      <c r="M48" s="30"/>
      <c r="N48" s="30"/>
      <c r="O48" s="47"/>
      <c r="P48" s="47"/>
      <c r="Q48" s="47"/>
      <c r="R48" s="47"/>
      <c r="S48" s="20"/>
      <c r="T48" s="20"/>
      <c r="U48" s="220"/>
      <c r="V48" s="20"/>
      <c r="W48" s="220"/>
      <c r="X48" s="140"/>
      <c r="Y48" s="220"/>
      <c r="Z48" s="221"/>
      <c r="AA48" s="20"/>
      <c r="AB48" s="20"/>
      <c r="AC48" s="20"/>
    </row>
    <row r="49" spans="1:29" s="26" customFormat="1" ht="15.75" customHeight="1">
      <c r="A49" s="318" t="s">
        <v>93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1"/>
      <c r="M49" s="30"/>
      <c r="N49" s="30"/>
      <c r="O49" s="47"/>
      <c r="P49" s="47"/>
      <c r="Q49" s="47"/>
      <c r="R49" s="47"/>
      <c r="S49" s="20"/>
      <c r="T49" s="20"/>
      <c r="U49" s="220"/>
      <c r="V49" s="20"/>
      <c r="W49" s="220"/>
      <c r="X49" s="140"/>
      <c r="Y49" s="220"/>
      <c r="Z49" s="221"/>
      <c r="AA49" s="20"/>
      <c r="AB49" s="20"/>
      <c r="AC49" s="20"/>
    </row>
    <row r="50" spans="1:29" s="26" customFormat="1" ht="15.75" customHeight="1">
      <c r="A50" s="318" t="s">
        <v>94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1"/>
      <c r="M50" s="30"/>
      <c r="N50" s="30"/>
      <c r="O50" s="47"/>
      <c r="P50" s="47"/>
      <c r="Q50" s="47"/>
      <c r="R50" s="47"/>
      <c r="S50" s="20"/>
      <c r="T50" s="20"/>
      <c r="U50" s="220"/>
      <c r="V50" s="20"/>
      <c r="W50" s="220"/>
      <c r="X50" s="140"/>
      <c r="Y50" s="220"/>
      <c r="Z50" s="221"/>
      <c r="AA50" s="20"/>
      <c r="AB50" s="20"/>
      <c r="AC50" s="20"/>
    </row>
    <row r="51" spans="1:29" s="26" customFormat="1" ht="15.75" customHeight="1">
      <c r="A51" s="318" t="s">
        <v>95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1"/>
      <c r="M51" s="30"/>
      <c r="N51" s="30"/>
      <c r="O51" s="47"/>
      <c r="P51" s="47"/>
      <c r="Q51" s="47"/>
      <c r="R51" s="47"/>
      <c r="S51" s="20"/>
      <c r="T51" s="20"/>
      <c r="U51" s="220"/>
      <c r="V51" s="20"/>
      <c r="W51" s="220"/>
      <c r="X51" s="140"/>
      <c r="Y51" s="220"/>
      <c r="Z51" s="221"/>
      <c r="AA51" s="20"/>
      <c r="AB51" s="20"/>
      <c r="AC51" s="20"/>
    </row>
    <row r="52" spans="1:29" s="26" customFormat="1" ht="15.75" customHeight="1">
      <c r="A52" s="318" t="s">
        <v>96</v>
      </c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1"/>
      <c r="M52" s="30"/>
      <c r="N52" s="30"/>
      <c r="O52" s="47"/>
      <c r="P52" s="47"/>
      <c r="Q52" s="47"/>
      <c r="R52" s="47"/>
      <c r="S52" s="20"/>
      <c r="T52" s="20"/>
      <c r="U52" s="220"/>
      <c r="V52" s="20"/>
      <c r="W52" s="220"/>
      <c r="X52" s="140"/>
      <c r="Y52" s="220"/>
      <c r="Z52" s="221"/>
      <c r="AA52" s="20"/>
      <c r="AB52" s="20"/>
      <c r="AC52" s="20"/>
    </row>
    <row r="53" spans="1:29" s="26" customFormat="1" ht="15.75" customHeight="1">
      <c r="A53" s="318" t="s">
        <v>97</v>
      </c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1"/>
      <c r="M53" s="30"/>
      <c r="N53" s="30"/>
      <c r="O53" s="47"/>
      <c r="P53" s="47"/>
      <c r="Q53" s="47"/>
      <c r="R53" s="47"/>
      <c r="S53" s="20"/>
      <c r="T53" s="20"/>
      <c r="U53" s="220"/>
      <c r="V53" s="20"/>
      <c r="W53" s="220"/>
      <c r="X53" s="140"/>
      <c r="Y53" s="220"/>
      <c r="Z53" s="221"/>
      <c r="AA53" s="20"/>
      <c r="AB53" s="20"/>
      <c r="AC53" s="20"/>
    </row>
    <row r="54" spans="1:29" s="26" customFormat="1" ht="15.75" customHeight="1">
      <c r="A54" s="318" t="s">
        <v>98</v>
      </c>
      <c r="B54" s="269"/>
      <c r="C54" s="269"/>
      <c r="D54" s="269"/>
      <c r="E54" s="269"/>
      <c r="F54" s="269"/>
      <c r="G54" s="269"/>
      <c r="H54" s="269"/>
      <c r="I54" s="269"/>
      <c r="J54" s="269"/>
      <c r="K54" s="269"/>
      <c r="L54" s="261"/>
      <c r="M54" s="30"/>
      <c r="N54" s="30"/>
      <c r="O54" s="47"/>
      <c r="P54" s="47"/>
      <c r="Q54" s="47"/>
      <c r="R54" s="47"/>
      <c r="S54" s="20"/>
      <c r="T54" s="20"/>
      <c r="U54" s="220"/>
      <c r="V54" s="20"/>
      <c r="W54" s="220"/>
      <c r="X54" s="140"/>
      <c r="Y54" s="220"/>
      <c r="Z54" s="221"/>
      <c r="AA54" s="20"/>
      <c r="AB54" s="20"/>
      <c r="AC54" s="20"/>
    </row>
    <row r="55" spans="1:29" s="26" customFormat="1" ht="15.75" customHeight="1">
      <c r="A55" s="318" t="s">
        <v>99</v>
      </c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1"/>
      <c r="M55" s="30"/>
      <c r="N55" s="30"/>
      <c r="O55" s="47"/>
      <c r="P55" s="47"/>
      <c r="Q55" s="47"/>
      <c r="R55" s="47"/>
      <c r="S55" s="20"/>
      <c r="T55" s="20"/>
      <c r="U55" s="220"/>
      <c r="V55" s="20"/>
      <c r="W55" s="220"/>
      <c r="X55" s="140"/>
      <c r="Y55" s="220"/>
      <c r="Z55" s="221"/>
      <c r="AA55" s="20"/>
      <c r="AB55" s="20"/>
      <c r="AC55" s="20"/>
    </row>
    <row r="56" spans="1:29" s="26" customFormat="1" ht="15.75" customHeight="1">
      <c r="A56" s="318" t="s">
        <v>100</v>
      </c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1"/>
      <c r="M56" s="30"/>
      <c r="N56" s="30"/>
      <c r="O56" s="47"/>
      <c r="P56" s="47"/>
      <c r="Q56" s="47"/>
      <c r="R56" s="47"/>
      <c r="S56" s="20"/>
      <c r="T56" s="20"/>
      <c r="U56" s="220"/>
      <c r="V56" s="20"/>
      <c r="W56" s="220"/>
      <c r="X56" s="140"/>
      <c r="Y56" s="220"/>
      <c r="Z56" s="221"/>
      <c r="AA56" s="20"/>
      <c r="AB56" s="20"/>
      <c r="AC56" s="20"/>
    </row>
    <row r="57" spans="1:29" s="26" customFormat="1" ht="15.75" customHeight="1">
      <c r="A57" s="318" t="s">
        <v>101</v>
      </c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1"/>
      <c r="M57" s="30"/>
      <c r="N57" s="30"/>
      <c r="O57" s="47"/>
      <c r="P57" s="47"/>
      <c r="Q57" s="47"/>
      <c r="R57" s="47"/>
      <c r="S57" s="20"/>
      <c r="T57" s="20"/>
      <c r="U57" s="220"/>
      <c r="V57" s="20"/>
      <c r="W57" s="220"/>
      <c r="X57" s="140"/>
      <c r="Y57" s="220"/>
      <c r="Z57" s="221"/>
      <c r="AA57" s="20"/>
      <c r="AB57" s="20"/>
      <c r="AC57" s="20"/>
    </row>
    <row r="58" spans="1:29" s="26" customFormat="1" ht="15.75" customHeight="1">
      <c r="A58" s="318" t="s">
        <v>102</v>
      </c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1"/>
      <c r="M58" s="30"/>
      <c r="N58" s="30"/>
      <c r="O58" s="47"/>
      <c r="P58" s="47"/>
      <c r="Q58" s="47"/>
      <c r="R58" s="47"/>
      <c r="S58" s="20"/>
      <c r="T58" s="20"/>
      <c r="U58" s="220"/>
      <c r="V58" s="20"/>
      <c r="W58" s="220"/>
      <c r="X58" s="140"/>
      <c r="Y58" s="220"/>
      <c r="Z58" s="221"/>
      <c r="AA58" s="20"/>
      <c r="AB58" s="20"/>
      <c r="AC58" s="20"/>
    </row>
    <row r="59" spans="1:29" s="26" customFormat="1" ht="15.75" customHeight="1">
      <c r="A59" s="318" t="s">
        <v>103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1"/>
      <c r="M59" s="30"/>
      <c r="N59" s="30"/>
      <c r="O59" s="47"/>
      <c r="P59" s="47"/>
      <c r="Q59" s="47"/>
      <c r="R59" s="47"/>
      <c r="S59" s="20"/>
      <c r="T59" s="20"/>
      <c r="U59" s="220"/>
      <c r="V59" s="20"/>
      <c r="W59" s="220"/>
      <c r="X59" s="140"/>
      <c r="Y59" s="220"/>
      <c r="Z59" s="221"/>
      <c r="AA59" s="20"/>
      <c r="AB59" s="20"/>
      <c r="AC59" s="20"/>
    </row>
    <row r="60" spans="1:29" s="26" customFormat="1" ht="15.75" customHeight="1">
      <c r="A60" s="318" t="s">
        <v>104</v>
      </c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1"/>
      <c r="M60" s="30"/>
      <c r="N60" s="30"/>
      <c r="O60" s="47"/>
      <c r="P60" s="47"/>
      <c r="Q60" s="47"/>
      <c r="R60" s="47"/>
      <c r="S60" s="20"/>
      <c r="T60" s="20"/>
      <c r="U60" s="220"/>
      <c r="V60" s="20"/>
      <c r="W60" s="220"/>
      <c r="X60" s="140"/>
      <c r="Y60" s="220"/>
      <c r="Z60" s="221"/>
      <c r="AA60" s="20"/>
      <c r="AB60" s="20"/>
      <c r="AC60" s="20"/>
    </row>
    <row r="61" spans="1:29" s="26" customFormat="1" ht="15.75" customHeight="1">
      <c r="A61" s="318" t="s">
        <v>105</v>
      </c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1"/>
      <c r="M61" s="30"/>
      <c r="N61" s="30"/>
      <c r="O61" s="47"/>
      <c r="P61" s="47"/>
      <c r="Q61" s="47"/>
      <c r="R61" s="47"/>
      <c r="S61" s="20"/>
      <c r="T61" s="20"/>
      <c r="U61" s="220"/>
      <c r="V61" s="20"/>
      <c r="W61" s="220"/>
      <c r="X61" s="140"/>
      <c r="Y61" s="220"/>
      <c r="Z61" s="221"/>
      <c r="AA61" s="20"/>
      <c r="AB61" s="20"/>
      <c r="AC61" s="20"/>
    </row>
    <row r="62" spans="1:29" s="26" customFormat="1" ht="15.75" customHeight="1">
      <c r="A62" s="318" t="s">
        <v>106</v>
      </c>
      <c r="B62" s="269"/>
      <c r="C62" s="269"/>
      <c r="D62" s="269"/>
      <c r="E62" s="269"/>
      <c r="F62" s="269"/>
      <c r="G62" s="269"/>
      <c r="H62" s="269"/>
      <c r="I62" s="269"/>
      <c r="J62" s="269"/>
      <c r="K62" s="269"/>
      <c r="L62" s="261"/>
      <c r="M62" s="30"/>
      <c r="N62" s="30"/>
      <c r="O62" s="47"/>
      <c r="P62" s="47"/>
      <c r="Q62" s="47"/>
      <c r="R62" s="47"/>
      <c r="S62" s="20"/>
      <c r="T62" s="20"/>
      <c r="U62" s="220"/>
      <c r="V62" s="20"/>
      <c r="W62" s="220"/>
      <c r="X62" s="140"/>
      <c r="Y62" s="220"/>
      <c r="Z62" s="221"/>
      <c r="AA62" s="20"/>
      <c r="AB62" s="20"/>
      <c r="AC62" s="20"/>
    </row>
    <row r="63" spans="1:29" s="26" customFormat="1" ht="15.75" customHeight="1">
      <c r="A63" s="318" t="s">
        <v>107</v>
      </c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1"/>
      <c r="M63" s="30"/>
      <c r="N63" s="30"/>
      <c r="O63" s="47"/>
      <c r="P63" s="47"/>
      <c r="Q63" s="47"/>
      <c r="R63" s="47"/>
      <c r="S63" s="20"/>
      <c r="T63" s="20"/>
      <c r="U63" s="220"/>
      <c r="V63" s="20"/>
      <c r="W63" s="220"/>
      <c r="X63" s="140"/>
      <c r="Y63" s="220"/>
      <c r="Z63" s="221"/>
      <c r="AA63" s="20"/>
      <c r="AB63" s="20"/>
      <c r="AC63" s="20"/>
    </row>
    <row r="64" spans="1:29" s="26" customFormat="1" ht="15.75" customHeight="1">
      <c r="A64" s="318" t="s">
        <v>108</v>
      </c>
      <c r="B64" s="269"/>
      <c r="C64" s="269"/>
      <c r="D64" s="269"/>
      <c r="E64" s="269"/>
      <c r="F64" s="269"/>
      <c r="G64" s="269"/>
      <c r="H64" s="269"/>
      <c r="I64" s="269"/>
      <c r="J64" s="269"/>
      <c r="K64" s="269"/>
      <c r="L64" s="261"/>
      <c r="M64" s="30"/>
      <c r="N64" s="30"/>
      <c r="O64" s="47"/>
      <c r="P64" s="47"/>
      <c r="Q64" s="47"/>
      <c r="R64" s="47"/>
      <c r="S64" s="20"/>
      <c r="T64" s="20"/>
      <c r="U64" s="220"/>
      <c r="V64" s="20"/>
      <c r="W64" s="220"/>
      <c r="X64" s="140"/>
      <c r="Y64" s="220"/>
      <c r="Z64" s="221"/>
      <c r="AA64" s="20"/>
      <c r="AB64" s="20"/>
      <c r="AC64" s="20"/>
    </row>
    <row r="65" spans="1:29" s="26" customFormat="1" ht="15.75" customHeight="1">
      <c r="A65" s="318" t="s">
        <v>109</v>
      </c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1"/>
      <c r="M65" s="30"/>
      <c r="N65" s="30"/>
      <c r="O65" s="47"/>
      <c r="P65" s="47"/>
      <c r="Q65" s="47"/>
      <c r="R65" s="47"/>
      <c r="S65" s="20"/>
      <c r="T65" s="20"/>
      <c r="U65" s="220"/>
      <c r="V65" s="20"/>
      <c r="W65" s="220"/>
      <c r="X65" s="140"/>
      <c r="Y65" s="220"/>
      <c r="Z65" s="221"/>
      <c r="AA65" s="20"/>
      <c r="AB65" s="20"/>
      <c r="AC65" s="20"/>
    </row>
    <row r="66" spans="1:29" s="26" customFormat="1" ht="15.75" customHeight="1">
      <c r="A66" s="318" t="s">
        <v>110</v>
      </c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L66" s="261"/>
      <c r="M66" s="30"/>
      <c r="N66" s="30"/>
      <c r="O66" s="47"/>
      <c r="P66" s="47"/>
      <c r="Q66" s="47"/>
      <c r="R66" s="47"/>
      <c r="S66" s="20"/>
      <c r="T66" s="20"/>
      <c r="U66" s="220"/>
      <c r="V66" s="20"/>
      <c r="W66" s="220"/>
      <c r="X66" s="140"/>
      <c r="Y66" s="220"/>
      <c r="Z66" s="221"/>
      <c r="AA66" s="20"/>
      <c r="AB66" s="20"/>
      <c r="AC66" s="20"/>
    </row>
    <row r="67" spans="1:29" s="26" customFormat="1" ht="15.75" customHeight="1">
      <c r="A67" s="318" t="s">
        <v>111</v>
      </c>
      <c r="B67" s="269"/>
      <c r="C67" s="269"/>
      <c r="D67" s="269"/>
      <c r="E67" s="269"/>
      <c r="F67" s="269"/>
      <c r="G67" s="269"/>
      <c r="H67" s="269"/>
      <c r="I67" s="269"/>
      <c r="J67" s="269"/>
      <c r="K67" s="269"/>
      <c r="L67" s="261"/>
      <c r="M67" s="30"/>
      <c r="N67" s="30"/>
      <c r="O67" s="47"/>
      <c r="P67" s="47"/>
      <c r="Q67" s="47"/>
      <c r="R67" s="47"/>
      <c r="S67" s="20"/>
      <c r="T67" s="20"/>
      <c r="U67" s="220"/>
      <c r="V67" s="20"/>
      <c r="W67" s="220"/>
      <c r="X67" s="140"/>
      <c r="Y67" s="220"/>
      <c r="Z67" s="221"/>
      <c r="AA67" s="20"/>
      <c r="AB67" s="20"/>
      <c r="AC67" s="20"/>
    </row>
    <row r="68" spans="1:29" s="26" customFormat="1" ht="15.75" customHeight="1">
      <c r="A68" s="318" t="s">
        <v>112</v>
      </c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1"/>
      <c r="M68" s="30"/>
      <c r="N68" s="30"/>
      <c r="O68" s="47"/>
      <c r="P68" s="47"/>
      <c r="Q68" s="47"/>
      <c r="R68" s="47"/>
      <c r="S68" s="20"/>
      <c r="T68" s="20"/>
      <c r="U68" s="220"/>
      <c r="V68" s="20"/>
      <c r="W68" s="220"/>
      <c r="X68" s="140"/>
      <c r="Y68" s="220"/>
      <c r="Z68" s="221"/>
      <c r="AA68" s="20"/>
      <c r="AB68" s="20"/>
      <c r="AC68" s="20"/>
    </row>
  </sheetData>
  <mergeCells count="63">
    <mergeCell ref="A68:L68"/>
    <mergeCell ref="A62:L62"/>
    <mergeCell ref="A63:L63"/>
    <mergeCell ref="A64:L64"/>
    <mergeCell ref="A65:L65"/>
    <mergeCell ref="A66:L66"/>
    <mergeCell ref="A67:L67"/>
    <mergeCell ref="A46:L46"/>
    <mergeCell ref="A47:L47"/>
    <mergeCell ref="A48:L48"/>
    <mergeCell ref="A61:L61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49:L49"/>
    <mergeCell ref="Y6:Y7"/>
    <mergeCell ref="A39:L39"/>
    <mergeCell ref="A40:L40"/>
    <mergeCell ref="A41:L41"/>
    <mergeCell ref="A42:L42"/>
    <mergeCell ref="A43:L43"/>
    <mergeCell ref="Q6:Q7"/>
    <mergeCell ref="R6:R7"/>
    <mergeCell ref="S6:S7"/>
    <mergeCell ref="T6:U6"/>
    <mergeCell ref="V6:W6"/>
    <mergeCell ref="X6:X7"/>
    <mergeCell ref="I6:J6"/>
    <mergeCell ref="A44:L44"/>
    <mergeCell ref="A45:L45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conditionalFormatting sqref="AD8:AD38">
    <cfRule type="expression" dxfId="5" priority="1">
      <formula>LEN(TRIM(AD8))&gt;0</formula>
    </cfRule>
  </conditionalFormatting>
  <conditionalFormatting sqref="AD39">
    <cfRule type="notContainsBlanks" dxfId="4" priority="2">
      <formula>LEN(TRIM(AD39))&gt;0</formula>
    </cfRule>
  </conditionalFormatting>
  <dataValidations count="9">
    <dataValidation type="list" allowBlank="1" sqref="P29:Q29 P30:R31" xr:uid="{2DA7D4D1-9B11-4D90-A24B-2D72020E4C46}">
      <formula1>$AD$8:$AD$13</formula1>
    </dataValidation>
    <dataValidation type="list" allowBlank="1" sqref="P20:R20" xr:uid="{DD49A624-6B40-4F20-AEC0-570A39F68619}">
      <formula1>#REF!</formula1>
    </dataValidation>
    <dataValidation type="list" allowBlank="1" sqref="P18:R18 P27:R27 Q28:R28" xr:uid="{4F551366-BDD3-4387-9986-0EB8641F93B5}">
      <formula1>$AD$8</formula1>
    </dataValidation>
    <dataValidation type="list" allowBlank="1" sqref="P21:R21" xr:uid="{AC68A350-AEE5-44FC-A342-F7450FEF3A6F}">
      <formula1>$AD$8:$AD$17</formula1>
    </dataValidation>
    <dataValidation type="list" allowBlank="1" sqref="P32:R34" xr:uid="{04B83D9F-0433-46C1-8AD7-BC2547EB55CB}">
      <formula1>$AD$8:$AD$18</formula1>
    </dataValidation>
    <dataValidation type="list" allowBlank="1" sqref="H8:H38" xr:uid="{959B45E6-50CA-42EC-A170-ABC9E67ABAAD}">
      <formula1>"SERVIÇO,CURSO,EVENTO,REUNIÃO,OUTROS"</formula1>
    </dataValidation>
    <dataValidation type="list" allowBlank="1" sqref="P37:R37 P19:R19" xr:uid="{93F6D947-A3FE-4A9A-AC5C-90CA1F984967}">
      <formula1>$AD$8:$AD$38</formula1>
    </dataValidation>
    <dataValidation type="list" allowBlank="1" sqref="P13:R13 P15:R17" xr:uid="{DE3ED19C-56DA-4D35-BA19-46432EE928A9}">
      <formula1>$AD$8:$AD$66</formula1>
    </dataValidation>
    <dataValidation type="list" allowBlank="1" sqref="P35:R35 P24:R25" xr:uid="{882D1F15-9457-4737-A86C-86639FC96BB4}">
      <formula1>$AD$8:$AD$57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BF9B9-B002-4389-AF91-4FA9838AF90F}">
  <dimension ref="A1:AE88"/>
  <sheetViews>
    <sheetView topLeftCell="J1" zoomScale="80" zoomScaleNormal="80" workbookViewId="0">
      <selection activeCell="AA8" sqref="AA8"/>
    </sheetView>
  </sheetViews>
  <sheetFormatPr defaultColWidth="0" defaultRowHeight="14.25" customHeight="1" zeroHeight="1"/>
  <cols>
    <col min="1" max="1" width="22.375" customWidth="1"/>
    <col min="2" max="2" width="10.375" customWidth="1"/>
    <col min="3" max="3" width="42" bestFit="1" customWidth="1"/>
    <col min="4" max="4" width="14.625" bestFit="1" customWidth="1"/>
    <col min="5" max="5" width="39.625" bestFit="1" customWidth="1"/>
    <col min="6" max="6" width="38.5" bestFit="1" customWidth="1"/>
    <col min="7" max="7" width="17.375" customWidth="1"/>
    <col min="8" max="8" width="11" customWidth="1"/>
    <col min="9" max="9" width="9" customWidth="1"/>
    <col min="10" max="10" width="14.75" customWidth="1"/>
    <col min="11" max="11" width="9" customWidth="1"/>
    <col min="12" max="12" width="16.75" customWidth="1"/>
    <col min="13" max="13" width="14.625" bestFit="1" customWidth="1"/>
    <col min="14" max="14" width="17.75" bestFit="1" customWidth="1"/>
    <col min="15" max="15" width="13.75" style="44" customWidth="1"/>
    <col min="16" max="16" width="15.75" style="44" bestFit="1" customWidth="1"/>
    <col min="17" max="17" width="16.125" style="44" bestFit="1" customWidth="1"/>
    <col min="18" max="18" width="19.375" style="348" bestFit="1" customWidth="1"/>
    <col min="19" max="19" width="22.5" style="215" customWidth="1"/>
    <col min="20" max="20" width="12.75" customWidth="1"/>
    <col min="21" max="21" width="15.5" style="222" customWidth="1"/>
    <col min="22" max="22" width="12.875" customWidth="1"/>
    <col min="23" max="23" width="14.75" style="222" customWidth="1"/>
    <col min="24" max="24" width="12.75" customWidth="1"/>
    <col min="25" max="25" width="12.5" style="222" customWidth="1"/>
    <col min="26" max="26" width="18.125" style="223" customWidth="1"/>
    <col min="27" max="27" width="27.25" style="142" customWidth="1"/>
    <col min="28" max="28" width="0" style="142" hidden="1" customWidth="1"/>
    <col min="29" max="31" width="0" hidden="1" customWidth="1"/>
    <col min="32" max="16384" width="9" hidden="1"/>
  </cols>
  <sheetData>
    <row r="1" spans="1:31" s="26" customFormat="1" ht="15">
      <c r="A1" s="285"/>
      <c r="B1" s="310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93"/>
      <c r="AC1" s="93"/>
    </row>
    <row r="2" spans="1:31" s="26" customFormat="1" ht="15">
      <c r="A2" s="286"/>
      <c r="B2" s="310" t="s">
        <v>157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93"/>
      <c r="AC2" s="93"/>
    </row>
    <row r="3" spans="1:31" s="26" customFormat="1" ht="15">
      <c r="A3" s="286"/>
      <c r="B3" s="310" t="s">
        <v>142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"/>
      <c r="AC3" s="2"/>
    </row>
    <row r="4" spans="1:31" s="26" customFormat="1" ht="15" customHeight="1">
      <c r="A4" s="110" t="s">
        <v>622</v>
      </c>
      <c r="B4" s="34"/>
      <c r="C4" s="337" t="s">
        <v>4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"/>
      <c r="AC4" s="2"/>
    </row>
    <row r="5" spans="1:31" s="26" customFormat="1" ht="15.75" customHeight="1">
      <c r="A5" s="308" t="s">
        <v>5</v>
      </c>
      <c r="B5" s="278"/>
      <c r="C5" s="308" t="s">
        <v>6</v>
      </c>
      <c r="D5" s="309"/>
      <c r="E5" s="278"/>
      <c r="F5" s="308" t="s">
        <v>7</v>
      </c>
      <c r="G5" s="309"/>
      <c r="H5" s="309"/>
      <c r="I5" s="309"/>
      <c r="J5" s="309"/>
      <c r="K5" s="309"/>
      <c r="L5" s="309"/>
      <c r="M5" s="308" t="s">
        <v>8</v>
      </c>
      <c r="N5" s="309"/>
      <c r="O5" s="309"/>
      <c r="P5" s="309"/>
      <c r="Q5" s="309"/>
      <c r="R5" s="309"/>
      <c r="S5" s="278"/>
      <c r="T5" s="308" t="s">
        <v>9</v>
      </c>
      <c r="U5" s="309"/>
      <c r="V5" s="309"/>
      <c r="W5" s="309"/>
      <c r="X5" s="309"/>
      <c r="Y5" s="278"/>
      <c r="Z5" s="335" t="s">
        <v>69</v>
      </c>
      <c r="AA5" s="279" t="s">
        <v>70</v>
      </c>
      <c r="AB5" s="20"/>
      <c r="AC5" s="20"/>
      <c r="AD5" s="20"/>
    </row>
    <row r="6" spans="1:31" s="97" customFormat="1" ht="15.75" customHeight="1">
      <c r="A6" s="279" t="s">
        <v>12</v>
      </c>
      <c r="B6" s="279" t="s">
        <v>13</v>
      </c>
      <c r="C6" s="327" t="s">
        <v>14</v>
      </c>
      <c r="D6" s="279" t="s">
        <v>15</v>
      </c>
      <c r="E6" s="279" t="s">
        <v>16</v>
      </c>
      <c r="F6" s="279" t="s">
        <v>71</v>
      </c>
      <c r="G6" s="279" t="s">
        <v>72</v>
      </c>
      <c r="H6" s="279" t="s">
        <v>73</v>
      </c>
      <c r="I6" s="308" t="s">
        <v>20</v>
      </c>
      <c r="J6" s="282"/>
      <c r="K6" s="307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83" t="s">
        <v>78</v>
      </c>
      <c r="R6" s="290" t="s">
        <v>79</v>
      </c>
      <c r="S6" s="290" t="s">
        <v>80</v>
      </c>
      <c r="T6" s="307" t="s">
        <v>28</v>
      </c>
      <c r="U6" s="282"/>
      <c r="V6" s="307" t="s">
        <v>29</v>
      </c>
      <c r="W6" s="282"/>
      <c r="X6" s="323" t="s">
        <v>81</v>
      </c>
      <c r="Y6" s="313" t="s">
        <v>82</v>
      </c>
      <c r="Z6" s="338"/>
      <c r="AA6" s="284"/>
      <c r="AB6" s="47"/>
      <c r="AC6" s="47"/>
      <c r="AD6" s="47"/>
      <c r="AE6" s="47"/>
    </row>
    <row r="7" spans="1:31" s="97" customFormat="1" ht="30">
      <c r="A7" s="280"/>
      <c r="B7" s="280"/>
      <c r="C7" s="328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80"/>
      <c r="R7" s="293"/>
      <c r="S7" s="293"/>
      <c r="T7" s="35" t="s">
        <v>87</v>
      </c>
      <c r="U7" s="217" t="s">
        <v>88</v>
      </c>
      <c r="V7" s="35" t="s">
        <v>89</v>
      </c>
      <c r="W7" s="217" t="s">
        <v>90</v>
      </c>
      <c r="X7" s="324"/>
      <c r="Y7" s="315"/>
      <c r="Z7" s="338"/>
      <c r="AA7" s="284"/>
      <c r="AB7" s="47"/>
      <c r="AC7" s="47"/>
      <c r="AD7" s="47"/>
      <c r="AE7" s="47"/>
    </row>
    <row r="8" spans="1:31" ht="45" customHeight="1">
      <c r="A8" s="27">
        <v>560800</v>
      </c>
      <c r="B8" s="27">
        <v>560801</v>
      </c>
      <c r="C8" s="27" t="s">
        <v>565</v>
      </c>
      <c r="D8" s="27" t="s">
        <v>566</v>
      </c>
      <c r="E8" s="84" t="s">
        <v>567</v>
      </c>
      <c r="F8" s="84" t="s">
        <v>578</v>
      </c>
      <c r="G8" s="28"/>
      <c r="H8" s="29" t="s">
        <v>7</v>
      </c>
      <c r="I8" s="37" t="s">
        <v>143</v>
      </c>
      <c r="J8" s="28" t="s">
        <v>144</v>
      </c>
      <c r="K8" s="37" t="s">
        <v>143</v>
      </c>
      <c r="L8" s="84" t="s">
        <v>449</v>
      </c>
      <c r="M8" s="32">
        <v>45603</v>
      </c>
      <c r="N8" s="32">
        <v>45606</v>
      </c>
      <c r="O8" s="78" t="s">
        <v>319</v>
      </c>
      <c r="P8" s="78" t="s">
        <v>319</v>
      </c>
      <c r="Q8" s="78" t="s">
        <v>319</v>
      </c>
      <c r="R8" s="345" t="s">
        <v>319</v>
      </c>
      <c r="S8" s="219"/>
      <c r="T8" s="37">
        <v>3</v>
      </c>
      <c r="U8" s="219">
        <v>170.12</v>
      </c>
      <c r="V8" s="37">
        <v>1</v>
      </c>
      <c r="W8" s="131">
        <v>57</v>
      </c>
      <c r="X8" s="37">
        <f t="shared" ref="X8:X48" si="0">T8+V8</f>
        <v>4</v>
      </c>
      <c r="Y8" s="219">
        <f>(T8*U8)+(V8*W8)</f>
        <v>567.36</v>
      </c>
      <c r="Z8" s="243">
        <f>Y8+S8</f>
        <v>567.36</v>
      </c>
      <c r="AA8" s="207" t="s">
        <v>574</v>
      </c>
      <c r="AB8" s="161"/>
      <c r="AC8" s="162"/>
      <c r="AD8" s="163"/>
      <c r="AE8" s="162"/>
    </row>
    <row r="9" spans="1:31" ht="45" customHeight="1">
      <c r="A9" s="27">
        <v>560800</v>
      </c>
      <c r="B9" s="27">
        <v>560801</v>
      </c>
      <c r="C9" s="128" t="s">
        <v>222</v>
      </c>
      <c r="D9" s="27">
        <v>861065</v>
      </c>
      <c r="E9" s="27" t="s">
        <v>379</v>
      </c>
      <c r="F9" s="134" t="s">
        <v>579</v>
      </c>
      <c r="G9" s="134"/>
      <c r="H9" s="29" t="s">
        <v>7</v>
      </c>
      <c r="I9" s="135" t="s">
        <v>143</v>
      </c>
      <c r="J9" s="134" t="s">
        <v>144</v>
      </c>
      <c r="K9" s="135" t="s">
        <v>580</v>
      </c>
      <c r="L9" s="133" t="s">
        <v>581</v>
      </c>
      <c r="M9" s="32">
        <v>45600</v>
      </c>
      <c r="N9" s="32">
        <v>45602</v>
      </c>
      <c r="O9" s="97" t="s">
        <v>411</v>
      </c>
      <c r="P9" s="108" t="s">
        <v>411</v>
      </c>
      <c r="Q9" s="49">
        <v>1966.26</v>
      </c>
      <c r="R9" s="345" t="s">
        <v>319</v>
      </c>
      <c r="S9" s="254">
        <f>Q9</f>
        <v>1966.26</v>
      </c>
      <c r="T9" s="37">
        <v>2</v>
      </c>
      <c r="U9" s="237">
        <v>313.27999999999997</v>
      </c>
      <c r="V9" s="37"/>
      <c r="W9" s="233"/>
      <c r="X9" s="37">
        <f t="shared" si="0"/>
        <v>2</v>
      </c>
      <c r="Y9" s="219">
        <f t="shared" ref="Y9:Y48" si="1">(T9*U9)+(V9*W9)</f>
        <v>626.55999999999995</v>
      </c>
      <c r="Z9" s="243">
        <f t="shared" ref="Z9:Z48" si="2">Y9+S9</f>
        <v>2592.8199999999997</v>
      </c>
      <c r="AA9" s="49"/>
      <c r="AB9" s="161"/>
      <c r="AC9" s="161"/>
      <c r="AD9" s="163"/>
      <c r="AE9" s="161"/>
    </row>
    <row r="10" spans="1:31" ht="45" customHeight="1">
      <c r="A10" s="27">
        <v>560800</v>
      </c>
      <c r="B10" s="27">
        <v>560801</v>
      </c>
      <c r="C10" s="128" t="s">
        <v>222</v>
      </c>
      <c r="D10" s="27">
        <v>861065</v>
      </c>
      <c r="E10" s="27" t="s">
        <v>379</v>
      </c>
      <c r="F10" s="134" t="s">
        <v>579</v>
      </c>
      <c r="G10" s="134"/>
      <c r="H10" s="29" t="s">
        <v>7</v>
      </c>
      <c r="I10" s="135" t="s">
        <v>580</v>
      </c>
      <c r="J10" s="134" t="s">
        <v>581</v>
      </c>
      <c r="K10" s="135" t="s">
        <v>509</v>
      </c>
      <c r="L10" s="133" t="s">
        <v>510</v>
      </c>
      <c r="M10" s="32">
        <v>45602</v>
      </c>
      <c r="N10" s="32">
        <v>45605</v>
      </c>
      <c r="O10" s="39" t="s">
        <v>411</v>
      </c>
      <c r="P10" s="108" t="s">
        <v>582</v>
      </c>
      <c r="Q10" s="248">
        <v>1620.26</v>
      </c>
      <c r="R10" s="238">
        <v>1535.18</v>
      </c>
      <c r="S10" s="254">
        <f>Q10+R10</f>
        <v>3155.44</v>
      </c>
      <c r="T10" s="37">
        <v>3</v>
      </c>
      <c r="U10" s="237">
        <v>313.27999999999997</v>
      </c>
      <c r="V10" s="37">
        <v>1</v>
      </c>
      <c r="W10" s="233">
        <v>94</v>
      </c>
      <c r="X10" s="37">
        <f t="shared" si="0"/>
        <v>4</v>
      </c>
      <c r="Y10" s="219">
        <f t="shared" si="1"/>
        <v>1033.8399999999999</v>
      </c>
      <c r="Z10" s="243">
        <f t="shared" si="2"/>
        <v>4189.28</v>
      </c>
      <c r="AA10" s="49"/>
      <c r="AB10" s="161"/>
      <c r="AC10" s="161"/>
      <c r="AD10" s="163"/>
      <c r="AE10" s="161"/>
    </row>
    <row r="11" spans="1:31" ht="45" customHeight="1">
      <c r="A11" s="27">
        <v>560800</v>
      </c>
      <c r="B11" s="27">
        <v>560801</v>
      </c>
      <c r="C11" s="88" t="s">
        <v>215</v>
      </c>
      <c r="D11" s="27">
        <v>864064</v>
      </c>
      <c r="E11" s="27" t="s">
        <v>326</v>
      </c>
      <c r="F11" s="28" t="s">
        <v>583</v>
      </c>
      <c r="G11" s="28"/>
      <c r="H11" s="29" t="s">
        <v>7</v>
      </c>
      <c r="I11" s="37" t="s">
        <v>143</v>
      </c>
      <c r="J11" s="28" t="s">
        <v>144</v>
      </c>
      <c r="K11" s="37" t="s">
        <v>228</v>
      </c>
      <c r="L11" s="38" t="s">
        <v>229</v>
      </c>
      <c r="M11" s="32">
        <v>45603</v>
      </c>
      <c r="N11" s="32">
        <v>45606</v>
      </c>
      <c r="O11" s="39" t="s">
        <v>584</v>
      </c>
      <c r="P11" s="78" t="s">
        <v>585</v>
      </c>
      <c r="Q11" s="78">
        <v>3475.51</v>
      </c>
      <c r="R11" s="345">
        <v>2455.83</v>
      </c>
      <c r="S11" s="254">
        <f>Q11+R11</f>
        <v>5931.34</v>
      </c>
      <c r="T11" s="37">
        <v>3</v>
      </c>
      <c r="U11" s="237">
        <v>250.62</v>
      </c>
      <c r="V11" s="37">
        <v>1</v>
      </c>
      <c r="W11" s="233">
        <v>75.2</v>
      </c>
      <c r="X11" s="37">
        <f t="shared" si="0"/>
        <v>4</v>
      </c>
      <c r="Y11" s="219">
        <f t="shared" si="1"/>
        <v>827.06000000000006</v>
      </c>
      <c r="Z11" s="243">
        <f t="shared" si="2"/>
        <v>6758.4000000000005</v>
      </c>
      <c r="AA11" s="49"/>
      <c r="AB11" s="161"/>
      <c r="AC11" s="161"/>
      <c r="AD11" s="163"/>
      <c r="AE11" s="161"/>
    </row>
    <row r="12" spans="1:31" ht="45" customHeight="1">
      <c r="A12" s="27">
        <v>560800</v>
      </c>
      <c r="B12" s="27">
        <v>560801</v>
      </c>
      <c r="C12" s="128" t="s">
        <v>159</v>
      </c>
      <c r="D12" s="82">
        <v>8010</v>
      </c>
      <c r="E12" s="82" t="s">
        <v>165</v>
      </c>
      <c r="F12" s="28" t="s">
        <v>583</v>
      </c>
      <c r="G12" s="28"/>
      <c r="H12" s="29" t="s">
        <v>7</v>
      </c>
      <c r="I12" s="37" t="s">
        <v>143</v>
      </c>
      <c r="J12" s="28" t="s">
        <v>144</v>
      </c>
      <c r="K12" s="37" t="s">
        <v>228</v>
      </c>
      <c r="L12" s="38" t="s">
        <v>229</v>
      </c>
      <c r="M12" s="32">
        <v>45603</v>
      </c>
      <c r="N12" s="32">
        <v>45606</v>
      </c>
      <c r="O12" s="39" t="s">
        <v>586</v>
      </c>
      <c r="P12" s="78" t="s">
        <v>587</v>
      </c>
      <c r="Q12" s="78">
        <v>2992.48</v>
      </c>
      <c r="R12" s="345">
        <v>2594.33</v>
      </c>
      <c r="S12" s="254">
        <f>Q12+R12</f>
        <v>5586.8099999999995</v>
      </c>
      <c r="T12" s="37">
        <v>3</v>
      </c>
      <c r="U12" s="237">
        <v>250.62</v>
      </c>
      <c r="V12" s="37">
        <v>1</v>
      </c>
      <c r="W12" s="233">
        <v>75.2</v>
      </c>
      <c r="X12" s="37">
        <f t="shared" si="0"/>
        <v>4</v>
      </c>
      <c r="Y12" s="219">
        <f t="shared" si="1"/>
        <v>827.06000000000006</v>
      </c>
      <c r="Z12" s="243">
        <f t="shared" si="2"/>
        <v>6413.87</v>
      </c>
      <c r="AA12" s="109"/>
      <c r="AB12" s="161"/>
      <c r="AC12" s="161"/>
      <c r="AD12" s="163"/>
      <c r="AE12" s="161"/>
    </row>
    <row r="13" spans="1:31" ht="45" customHeight="1">
      <c r="A13" s="27">
        <v>560800</v>
      </c>
      <c r="B13" s="27">
        <v>560801</v>
      </c>
      <c r="C13" s="27" t="s">
        <v>166</v>
      </c>
      <c r="D13" s="27">
        <v>965060</v>
      </c>
      <c r="E13" s="27" t="s">
        <v>167</v>
      </c>
      <c r="F13" s="134" t="s">
        <v>583</v>
      </c>
      <c r="G13" s="104"/>
      <c r="H13" s="29" t="s">
        <v>7</v>
      </c>
      <c r="I13" s="37" t="s">
        <v>143</v>
      </c>
      <c r="J13" s="28" t="s">
        <v>144</v>
      </c>
      <c r="K13" s="37" t="s">
        <v>228</v>
      </c>
      <c r="L13" s="38" t="s">
        <v>229</v>
      </c>
      <c r="M13" s="32">
        <v>45603</v>
      </c>
      <c r="N13" s="32">
        <v>45606</v>
      </c>
      <c r="O13" s="39" t="s">
        <v>252</v>
      </c>
      <c r="P13" s="78" t="s">
        <v>588</v>
      </c>
      <c r="Q13" s="78">
        <v>2657.94</v>
      </c>
      <c r="R13" s="345">
        <v>2657.93</v>
      </c>
      <c r="S13" s="254">
        <f>Q13+R13</f>
        <v>5315.87</v>
      </c>
      <c r="T13" s="37">
        <v>3</v>
      </c>
      <c r="U13" s="237">
        <v>250.62</v>
      </c>
      <c r="V13" s="37">
        <v>1</v>
      </c>
      <c r="W13" s="131">
        <v>75.2</v>
      </c>
      <c r="X13" s="37">
        <f t="shared" si="0"/>
        <v>4</v>
      </c>
      <c r="Y13" s="219">
        <f t="shared" si="1"/>
        <v>827.06000000000006</v>
      </c>
      <c r="Z13" s="243">
        <f t="shared" si="2"/>
        <v>6142.93</v>
      </c>
      <c r="AA13" s="49"/>
      <c r="AB13" s="161"/>
      <c r="AC13" s="161"/>
      <c r="AD13" s="163"/>
      <c r="AE13" s="161"/>
    </row>
    <row r="14" spans="1:31" ht="45" customHeight="1">
      <c r="A14" s="27">
        <v>560800</v>
      </c>
      <c r="B14" s="27">
        <v>560801</v>
      </c>
      <c r="C14" s="249" t="s">
        <v>169</v>
      </c>
      <c r="D14" s="250">
        <v>865095</v>
      </c>
      <c r="E14" s="251" t="s">
        <v>399</v>
      </c>
      <c r="F14" s="251" t="s">
        <v>589</v>
      </c>
      <c r="G14" s="252"/>
      <c r="H14" s="253" t="s">
        <v>7</v>
      </c>
      <c r="I14" s="54" t="s">
        <v>143</v>
      </c>
      <c r="J14" s="116" t="s">
        <v>144</v>
      </c>
      <c r="K14" s="54" t="s">
        <v>233</v>
      </c>
      <c r="L14" s="89" t="s">
        <v>234</v>
      </c>
      <c r="M14" s="65">
        <v>45600</v>
      </c>
      <c r="N14" s="65">
        <v>45601</v>
      </c>
      <c r="O14" s="108" t="s">
        <v>590</v>
      </c>
      <c r="P14" s="78" t="s">
        <v>416</v>
      </c>
      <c r="Q14" s="78">
        <v>1860.99</v>
      </c>
      <c r="R14" s="345" t="s">
        <v>319</v>
      </c>
      <c r="S14" s="254">
        <f>Q14</f>
        <v>1860.99</v>
      </c>
      <c r="T14" s="37">
        <v>1</v>
      </c>
      <c r="U14" s="237">
        <v>332.08</v>
      </c>
      <c r="V14" s="37"/>
      <c r="W14" s="233"/>
      <c r="X14" s="37">
        <f t="shared" si="0"/>
        <v>1</v>
      </c>
      <c r="Y14" s="219">
        <f t="shared" si="1"/>
        <v>332.08</v>
      </c>
      <c r="Z14" s="243">
        <f t="shared" si="2"/>
        <v>2193.0700000000002</v>
      </c>
      <c r="AA14" s="109"/>
      <c r="AB14" s="173"/>
      <c r="AC14" s="162"/>
      <c r="AD14" s="163"/>
      <c r="AE14" s="162"/>
    </row>
    <row r="15" spans="1:31" ht="45" customHeight="1">
      <c r="A15" s="27">
        <v>560800</v>
      </c>
      <c r="B15" s="27">
        <v>560801</v>
      </c>
      <c r="C15" s="249" t="s">
        <v>169</v>
      </c>
      <c r="D15" s="250">
        <v>865095</v>
      </c>
      <c r="E15" s="251" t="s">
        <v>399</v>
      </c>
      <c r="F15" s="251" t="s">
        <v>589</v>
      </c>
      <c r="G15" s="252"/>
      <c r="H15" s="253" t="s">
        <v>7</v>
      </c>
      <c r="I15" s="54" t="s">
        <v>233</v>
      </c>
      <c r="J15" s="116" t="s">
        <v>234</v>
      </c>
      <c r="K15" s="54" t="s">
        <v>425</v>
      </c>
      <c r="L15" s="89" t="s">
        <v>540</v>
      </c>
      <c r="M15" s="65">
        <v>45601</v>
      </c>
      <c r="N15" s="65">
        <v>45603</v>
      </c>
      <c r="O15" s="108" t="s">
        <v>236</v>
      </c>
      <c r="P15" s="78" t="s">
        <v>416</v>
      </c>
      <c r="Q15" s="78">
        <v>1861</v>
      </c>
      <c r="R15" s="345" t="s">
        <v>319</v>
      </c>
      <c r="S15" s="254">
        <f>Q15</f>
        <v>1861</v>
      </c>
      <c r="T15" s="37">
        <v>2</v>
      </c>
      <c r="U15" s="237">
        <v>1095.675</v>
      </c>
      <c r="V15" s="37"/>
      <c r="W15" s="233"/>
      <c r="X15" s="37">
        <f t="shared" si="0"/>
        <v>2</v>
      </c>
      <c r="Y15" s="219">
        <f t="shared" si="1"/>
        <v>2191.35</v>
      </c>
      <c r="Z15" s="243">
        <f t="shared" si="2"/>
        <v>4052.35</v>
      </c>
      <c r="AA15" s="109"/>
      <c r="AB15" s="173"/>
      <c r="AC15" s="162"/>
      <c r="AD15" s="163"/>
      <c r="AE15" s="162"/>
    </row>
    <row r="16" spans="1:31" ht="45" customHeight="1">
      <c r="A16" s="27">
        <v>560800</v>
      </c>
      <c r="B16" s="27">
        <v>560801</v>
      </c>
      <c r="C16" s="249" t="s">
        <v>169</v>
      </c>
      <c r="D16" s="250">
        <v>865095</v>
      </c>
      <c r="E16" s="251" t="s">
        <v>399</v>
      </c>
      <c r="F16" s="251" t="s">
        <v>589</v>
      </c>
      <c r="G16" s="252"/>
      <c r="H16" s="253" t="s">
        <v>7</v>
      </c>
      <c r="I16" s="54" t="s">
        <v>425</v>
      </c>
      <c r="J16" s="116" t="s">
        <v>540</v>
      </c>
      <c r="K16" s="54" t="s">
        <v>233</v>
      </c>
      <c r="L16" s="89" t="s">
        <v>234</v>
      </c>
      <c r="M16" s="65">
        <v>45603</v>
      </c>
      <c r="N16" s="65">
        <v>45604</v>
      </c>
      <c r="O16" s="108" t="s">
        <v>591</v>
      </c>
      <c r="P16" s="78" t="s">
        <v>416</v>
      </c>
      <c r="Q16" s="78">
        <v>1861</v>
      </c>
      <c r="R16" s="345">
        <v>1861</v>
      </c>
      <c r="S16" s="254">
        <f>Q16+R16</f>
        <v>3722</v>
      </c>
      <c r="T16" s="37">
        <v>1</v>
      </c>
      <c r="U16" s="237">
        <v>332.08</v>
      </c>
      <c r="V16" s="37">
        <v>1</v>
      </c>
      <c r="W16" s="233">
        <v>94</v>
      </c>
      <c r="X16" s="37">
        <f t="shared" si="0"/>
        <v>2</v>
      </c>
      <c r="Y16" s="219">
        <f t="shared" si="1"/>
        <v>426.08</v>
      </c>
      <c r="Z16" s="243">
        <f t="shared" si="2"/>
        <v>4148.08</v>
      </c>
      <c r="AA16" s="109"/>
      <c r="AB16" s="173"/>
      <c r="AC16" s="162"/>
      <c r="AD16" s="163"/>
      <c r="AE16" s="162"/>
    </row>
    <row r="17" spans="1:31" ht="45" customHeight="1">
      <c r="A17" s="27">
        <v>560800</v>
      </c>
      <c r="B17" s="27">
        <v>560801</v>
      </c>
      <c r="C17" s="88" t="s">
        <v>213</v>
      </c>
      <c r="D17" s="27">
        <v>3735</v>
      </c>
      <c r="E17" s="27" t="s">
        <v>148</v>
      </c>
      <c r="F17" s="28" t="s">
        <v>282</v>
      </c>
      <c r="G17" s="28"/>
      <c r="H17" s="29" t="s">
        <v>151</v>
      </c>
      <c r="I17" s="37" t="s">
        <v>143</v>
      </c>
      <c r="J17" s="28" t="s">
        <v>144</v>
      </c>
      <c r="K17" s="37" t="s">
        <v>143</v>
      </c>
      <c r="L17" s="84" t="s">
        <v>449</v>
      </c>
      <c r="M17" s="32">
        <v>45603</v>
      </c>
      <c r="N17" s="32">
        <v>45572</v>
      </c>
      <c r="O17" s="39" t="s">
        <v>319</v>
      </c>
      <c r="P17" s="78" t="s">
        <v>319</v>
      </c>
      <c r="Q17" s="78" t="s">
        <v>319</v>
      </c>
      <c r="R17" s="345" t="s">
        <v>319</v>
      </c>
      <c r="S17" s="219"/>
      <c r="T17" s="37"/>
      <c r="U17" s="219"/>
      <c r="V17" s="37">
        <v>1</v>
      </c>
      <c r="W17" s="131">
        <v>55</v>
      </c>
      <c r="X17" s="37">
        <f t="shared" si="0"/>
        <v>1</v>
      </c>
      <c r="Y17" s="219">
        <f t="shared" si="1"/>
        <v>55</v>
      </c>
      <c r="Z17" s="243">
        <f t="shared" si="2"/>
        <v>55</v>
      </c>
      <c r="AA17" s="207" t="s">
        <v>574</v>
      </c>
      <c r="AB17" s="173"/>
      <c r="AC17" s="162"/>
      <c r="AD17" s="163"/>
      <c r="AE17" s="162"/>
    </row>
    <row r="18" spans="1:31" ht="75" customHeight="1">
      <c r="A18" s="27">
        <v>560800</v>
      </c>
      <c r="B18" s="27">
        <v>560801</v>
      </c>
      <c r="C18" s="88" t="s">
        <v>213</v>
      </c>
      <c r="D18" s="27">
        <v>3735</v>
      </c>
      <c r="E18" s="27" t="s">
        <v>148</v>
      </c>
      <c r="F18" s="28" t="s">
        <v>282</v>
      </c>
      <c r="G18" s="28"/>
      <c r="H18" s="29" t="s">
        <v>151</v>
      </c>
      <c r="I18" s="37" t="s">
        <v>143</v>
      </c>
      <c r="J18" s="28" t="s">
        <v>144</v>
      </c>
      <c r="K18" s="37" t="s">
        <v>143</v>
      </c>
      <c r="L18" s="84" t="s">
        <v>449</v>
      </c>
      <c r="M18" s="32">
        <v>45606</v>
      </c>
      <c r="N18" s="32">
        <v>45606</v>
      </c>
      <c r="O18" s="39" t="s">
        <v>319</v>
      </c>
      <c r="P18" s="78" t="s">
        <v>319</v>
      </c>
      <c r="Q18" s="78" t="s">
        <v>319</v>
      </c>
      <c r="R18" s="345" t="s">
        <v>319</v>
      </c>
      <c r="S18" s="219"/>
      <c r="T18" s="37"/>
      <c r="U18" s="219"/>
      <c r="V18" s="37">
        <v>1</v>
      </c>
      <c r="W18" s="131">
        <v>55</v>
      </c>
      <c r="X18" s="37">
        <f t="shared" si="0"/>
        <v>1</v>
      </c>
      <c r="Y18" s="219">
        <f t="shared" si="1"/>
        <v>55</v>
      </c>
      <c r="Z18" s="243">
        <f t="shared" si="2"/>
        <v>55</v>
      </c>
      <c r="AA18" s="207" t="s">
        <v>574</v>
      </c>
      <c r="AB18" s="161"/>
      <c r="AC18" s="161"/>
      <c r="AD18" s="163"/>
      <c r="AE18" s="161"/>
    </row>
    <row r="19" spans="1:31" ht="45" customHeight="1">
      <c r="A19" s="27">
        <v>560800</v>
      </c>
      <c r="B19" s="27">
        <v>560801</v>
      </c>
      <c r="C19" s="88" t="s">
        <v>213</v>
      </c>
      <c r="D19" s="27">
        <v>3735</v>
      </c>
      <c r="E19" s="27" t="s">
        <v>148</v>
      </c>
      <c r="F19" s="28" t="s">
        <v>282</v>
      </c>
      <c r="G19" s="28"/>
      <c r="H19" s="29" t="s">
        <v>151</v>
      </c>
      <c r="I19" s="37" t="s">
        <v>143</v>
      </c>
      <c r="J19" s="28" t="s">
        <v>144</v>
      </c>
      <c r="K19" s="37" t="s">
        <v>143</v>
      </c>
      <c r="L19" s="84" t="s">
        <v>592</v>
      </c>
      <c r="M19" s="32">
        <v>45614</v>
      </c>
      <c r="N19" s="32">
        <v>45614</v>
      </c>
      <c r="O19" s="39" t="s">
        <v>319</v>
      </c>
      <c r="P19" s="78" t="s">
        <v>319</v>
      </c>
      <c r="Q19" s="78" t="s">
        <v>319</v>
      </c>
      <c r="R19" s="345" t="s">
        <v>319</v>
      </c>
      <c r="S19" s="219"/>
      <c r="T19" s="37"/>
      <c r="U19" s="219"/>
      <c r="V19" s="37">
        <v>1</v>
      </c>
      <c r="W19" s="131">
        <v>55</v>
      </c>
      <c r="X19" s="37">
        <f t="shared" si="0"/>
        <v>1</v>
      </c>
      <c r="Y19" s="219">
        <f t="shared" si="1"/>
        <v>55</v>
      </c>
      <c r="Z19" s="243">
        <f t="shared" si="2"/>
        <v>55</v>
      </c>
      <c r="AA19" s="207" t="s">
        <v>574</v>
      </c>
      <c r="AB19" s="162"/>
      <c r="AC19" s="162"/>
      <c r="AD19" s="163"/>
      <c r="AE19" s="162"/>
    </row>
    <row r="20" spans="1:31" ht="45" customHeight="1">
      <c r="A20" s="27">
        <v>560800</v>
      </c>
      <c r="B20" s="27">
        <v>560801</v>
      </c>
      <c r="C20" s="128" t="s">
        <v>222</v>
      </c>
      <c r="D20" s="27">
        <v>861065</v>
      </c>
      <c r="E20" s="27" t="s">
        <v>379</v>
      </c>
      <c r="F20" s="134" t="s">
        <v>593</v>
      </c>
      <c r="G20" s="134"/>
      <c r="H20" s="29" t="s">
        <v>7</v>
      </c>
      <c r="I20" s="135" t="s">
        <v>143</v>
      </c>
      <c r="J20" s="134" t="s">
        <v>144</v>
      </c>
      <c r="K20" s="135" t="s">
        <v>594</v>
      </c>
      <c r="L20" s="133" t="s">
        <v>595</v>
      </c>
      <c r="M20" s="32">
        <v>45607</v>
      </c>
      <c r="N20" s="32">
        <v>45608</v>
      </c>
      <c r="O20" s="39" t="s">
        <v>411</v>
      </c>
      <c r="P20" s="108" t="s">
        <v>411</v>
      </c>
      <c r="Q20" s="248">
        <v>2625.09</v>
      </c>
      <c r="R20" s="345" t="s">
        <v>319</v>
      </c>
      <c r="S20" s="254">
        <f>Q20</f>
        <v>2625.09</v>
      </c>
      <c r="T20" s="37">
        <v>1</v>
      </c>
      <c r="U20" s="237">
        <v>350.87</v>
      </c>
      <c r="V20" s="37"/>
      <c r="W20" s="233"/>
      <c r="X20" s="37">
        <f t="shared" si="0"/>
        <v>1</v>
      </c>
      <c r="Y20" s="219">
        <f t="shared" si="1"/>
        <v>350.87</v>
      </c>
      <c r="Z20" s="243">
        <f t="shared" si="2"/>
        <v>2975.96</v>
      </c>
      <c r="AA20" s="49"/>
      <c r="AB20" s="161"/>
      <c r="AC20" s="161"/>
      <c r="AD20" s="163"/>
      <c r="AE20" s="161"/>
    </row>
    <row r="21" spans="1:31" ht="45" customHeight="1">
      <c r="A21" s="27">
        <v>560800</v>
      </c>
      <c r="B21" s="27">
        <v>560801</v>
      </c>
      <c r="C21" s="128" t="s">
        <v>222</v>
      </c>
      <c r="D21" s="27">
        <v>861065</v>
      </c>
      <c r="E21" s="27" t="s">
        <v>379</v>
      </c>
      <c r="F21" s="134" t="s">
        <v>593</v>
      </c>
      <c r="G21" s="134"/>
      <c r="H21" s="29" t="s">
        <v>7</v>
      </c>
      <c r="I21" s="135" t="s">
        <v>143</v>
      </c>
      <c r="J21" s="134" t="s">
        <v>595</v>
      </c>
      <c r="K21" s="135" t="s">
        <v>596</v>
      </c>
      <c r="L21" s="133" t="s">
        <v>597</v>
      </c>
      <c r="M21" s="32">
        <v>45608</v>
      </c>
      <c r="N21" s="32">
        <v>45611</v>
      </c>
      <c r="O21" s="39" t="s">
        <v>598</v>
      </c>
      <c r="P21" s="108" t="s">
        <v>599</v>
      </c>
      <c r="Q21" s="248">
        <v>2024.56</v>
      </c>
      <c r="R21" s="238">
        <v>1654.74</v>
      </c>
      <c r="S21" s="254">
        <f>Q21+R21</f>
        <v>3679.3</v>
      </c>
      <c r="T21" s="37">
        <v>3</v>
      </c>
      <c r="U21" s="237">
        <v>332.08</v>
      </c>
      <c r="V21" s="37">
        <v>1</v>
      </c>
      <c r="W21" s="233">
        <v>99.64</v>
      </c>
      <c r="X21" s="37">
        <f t="shared" si="0"/>
        <v>4</v>
      </c>
      <c r="Y21" s="219">
        <f t="shared" si="1"/>
        <v>1095.8800000000001</v>
      </c>
      <c r="Z21" s="243">
        <f t="shared" si="2"/>
        <v>4775.18</v>
      </c>
      <c r="AA21" s="49"/>
      <c r="AB21" s="161"/>
      <c r="AC21" s="161"/>
      <c r="AD21" s="163"/>
      <c r="AE21" s="161"/>
    </row>
    <row r="22" spans="1:31" ht="45" customHeight="1">
      <c r="A22" s="88">
        <v>560800</v>
      </c>
      <c r="B22" s="88">
        <v>560801</v>
      </c>
      <c r="C22" s="88" t="s">
        <v>466</v>
      </c>
      <c r="D22" s="88" t="s">
        <v>467</v>
      </c>
      <c r="E22" s="128" t="s">
        <v>226</v>
      </c>
      <c r="F22" s="134" t="s">
        <v>465</v>
      </c>
      <c r="G22" s="134"/>
      <c r="H22" s="29" t="s">
        <v>7</v>
      </c>
      <c r="I22" s="135" t="s">
        <v>143</v>
      </c>
      <c r="J22" s="134" t="s">
        <v>144</v>
      </c>
      <c r="K22" s="135" t="s">
        <v>143</v>
      </c>
      <c r="L22" s="133" t="s">
        <v>447</v>
      </c>
      <c r="M22" s="32">
        <v>45614</v>
      </c>
      <c r="N22" s="32">
        <v>45614</v>
      </c>
      <c r="O22" s="78" t="s">
        <v>319</v>
      </c>
      <c r="P22" s="78" t="s">
        <v>319</v>
      </c>
      <c r="Q22" s="78" t="s">
        <v>319</v>
      </c>
      <c r="R22" s="345" t="s">
        <v>319</v>
      </c>
      <c r="S22" s="219"/>
      <c r="T22" s="37"/>
      <c r="U22" s="237"/>
      <c r="V22" s="37">
        <v>1</v>
      </c>
      <c r="W22" s="233">
        <v>57</v>
      </c>
      <c r="X22" s="37">
        <f t="shared" si="0"/>
        <v>1</v>
      </c>
      <c r="Y22" s="219">
        <f t="shared" si="1"/>
        <v>57</v>
      </c>
      <c r="Z22" s="243">
        <f t="shared" si="2"/>
        <v>57</v>
      </c>
      <c r="AA22" s="207" t="s">
        <v>574</v>
      </c>
      <c r="AB22" s="161"/>
      <c r="AC22" s="162"/>
      <c r="AD22" s="163"/>
      <c r="AE22" s="162"/>
    </row>
    <row r="23" spans="1:31" ht="45" customHeight="1">
      <c r="A23" s="88">
        <v>560800</v>
      </c>
      <c r="B23" s="88">
        <v>560801</v>
      </c>
      <c r="C23" s="88" t="s">
        <v>600</v>
      </c>
      <c r="D23" s="88" t="s">
        <v>601</v>
      </c>
      <c r="E23" s="128" t="s">
        <v>196</v>
      </c>
      <c r="F23" s="134" t="s">
        <v>602</v>
      </c>
      <c r="G23" s="134"/>
      <c r="H23" s="29" t="s">
        <v>7</v>
      </c>
      <c r="I23" s="135" t="s">
        <v>143</v>
      </c>
      <c r="J23" s="134" t="s">
        <v>144</v>
      </c>
      <c r="K23" s="135" t="s">
        <v>143</v>
      </c>
      <c r="L23" s="133" t="s">
        <v>403</v>
      </c>
      <c r="M23" s="32">
        <v>45607</v>
      </c>
      <c r="N23" s="32">
        <v>45608</v>
      </c>
      <c r="O23" s="78" t="s">
        <v>319</v>
      </c>
      <c r="P23" s="78" t="s">
        <v>319</v>
      </c>
      <c r="Q23" s="78" t="s">
        <v>319</v>
      </c>
      <c r="R23" s="345" t="s">
        <v>319</v>
      </c>
      <c r="S23" s="219"/>
      <c r="T23" s="37">
        <v>1</v>
      </c>
      <c r="U23" s="237">
        <v>120</v>
      </c>
      <c r="V23" s="37">
        <v>1</v>
      </c>
      <c r="W23" s="233">
        <v>55</v>
      </c>
      <c r="X23" s="37">
        <f t="shared" si="0"/>
        <v>2</v>
      </c>
      <c r="Y23" s="219">
        <f t="shared" si="1"/>
        <v>175</v>
      </c>
      <c r="Z23" s="243">
        <f t="shared" si="2"/>
        <v>175</v>
      </c>
      <c r="AA23" s="207" t="s">
        <v>574</v>
      </c>
      <c r="AB23" s="161"/>
      <c r="AC23" s="162"/>
      <c r="AD23" s="163"/>
      <c r="AE23" s="162"/>
    </row>
    <row r="24" spans="1:31" ht="45" customHeight="1">
      <c r="A24" s="88">
        <v>560800</v>
      </c>
      <c r="B24" s="88">
        <v>560801</v>
      </c>
      <c r="C24" s="88" t="s">
        <v>262</v>
      </c>
      <c r="D24" s="88">
        <v>865010</v>
      </c>
      <c r="E24" s="128" t="s">
        <v>226</v>
      </c>
      <c r="F24" s="134" t="s">
        <v>465</v>
      </c>
      <c r="G24" s="134"/>
      <c r="H24" s="29" t="s">
        <v>7</v>
      </c>
      <c r="I24" s="135" t="s">
        <v>143</v>
      </c>
      <c r="J24" s="134" t="s">
        <v>144</v>
      </c>
      <c r="K24" s="135" t="s">
        <v>143</v>
      </c>
      <c r="L24" s="133" t="s">
        <v>447</v>
      </c>
      <c r="M24" s="32">
        <v>45614</v>
      </c>
      <c r="N24" s="32">
        <v>45614</v>
      </c>
      <c r="O24" s="78" t="s">
        <v>319</v>
      </c>
      <c r="P24" s="78" t="s">
        <v>319</v>
      </c>
      <c r="Q24" s="78" t="s">
        <v>319</v>
      </c>
      <c r="R24" s="345" t="s">
        <v>319</v>
      </c>
      <c r="S24" s="219"/>
      <c r="T24" s="37"/>
      <c r="U24" s="237"/>
      <c r="V24" s="37">
        <v>1</v>
      </c>
      <c r="W24" s="233">
        <v>57</v>
      </c>
      <c r="X24" s="37">
        <f t="shared" si="0"/>
        <v>1</v>
      </c>
      <c r="Y24" s="219">
        <f t="shared" si="1"/>
        <v>57</v>
      </c>
      <c r="Z24" s="243">
        <f t="shared" si="2"/>
        <v>57</v>
      </c>
      <c r="AA24" s="207" t="s">
        <v>574</v>
      </c>
      <c r="AB24" s="161"/>
      <c r="AC24" s="161"/>
      <c r="AD24" s="163"/>
      <c r="AE24" s="161"/>
    </row>
    <row r="25" spans="1:31" ht="45" customHeight="1">
      <c r="A25" s="27">
        <v>560800</v>
      </c>
      <c r="B25" s="27">
        <v>560801</v>
      </c>
      <c r="C25" s="88" t="s">
        <v>147</v>
      </c>
      <c r="D25" s="27">
        <v>3000</v>
      </c>
      <c r="E25" s="27" t="s">
        <v>148</v>
      </c>
      <c r="F25" s="28" t="s">
        <v>282</v>
      </c>
      <c r="G25" s="28"/>
      <c r="H25" s="29" t="s">
        <v>151</v>
      </c>
      <c r="I25" s="37" t="s">
        <v>143</v>
      </c>
      <c r="J25" s="28" t="s">
        <v>152</v>
      </c>
      <c r="K25" s="37" t="s">
        <v>143</v>
      </c>
      <c r="L25" s="38" t="s">
        <v>447</v>
      </c>
      <c r="M25" s="32">
        <v>45614</v>
      </c>
      <c r="N25" s="32">
        <v>45614</v>
      </c>
      <c r="O25" s="78" t="s">
        <v>319</v>
      </c>
      <c r="P25" s="78" t="s">
        <v>319</v>
      </c>
      <c r="Q25" s="78" t="s">
        <v>319</v>
      </c>
      <c r="R25" s="345" t="s">
        <v>319</v>
      </c>
      <c r="S25" s="219"/>
      <c r="T25" s="37"/>
      <c r="U25" s="219"/>
      <c r="V25" s="37">
        <v>1</v>
      </c>
      <c r="W25" s="233">
        <v>55</v>
      </c>
      <c r="X25" s="37">
        <f t="shared" si="0"/>
        <v>1</v>
      </c>
      <c r="Y25" s="219">
        <f t="shared" si="1"/>
        <v>55</v>
      </c>
      <c r="Z25" s="243">
        <f t="shared" si="2"/>
        <v>55</v>
      </c>
      <c r="AA25" s="207" t="s">
        <v>574</v>
      </c>
      <c r="AB25" s="161"/>
      <c r="AC25" s="161"/>
      <c r="AD25" s="163"/>
      <c r="AE25" s="161"/>
    </row>
    <row r="26" spans="1:31" ht="45" customHeight="1">
      <c r="A26" s="27">
        <v>560800</v>
      </c>
      <c r="B26" s="27">
        <v>560801</v>
      </c>
      <c r="C26" s="128" t="s">
        <v>169</v>
      </c>
      <c r="D26" s="27">
        <v>865095</v>
      </c>
      <c r="E26" s="82" t="s">
        <v>399</v>
      </c>
      <c r="F26" s="82" t="s">
        <v>603</v>
      </c>
      <c r="G26" s="85"/>
      <c r="H26" s="29" t="s">
        <v>7</v>
      </c>
      <c r="I26" s="37" t="s">
        <v>143</v>
      </c>
      <c r="J26" s="28" t="s">
        <v>144</v>
      </c>
      <c r="K26" s="37" t="s">
        <v>520</v>
      </c>
      <c r="L26" s="38" t="s">
        <v>521</v>
      </c>
      <c r="M26" s="32">
        <v>45606</v>
      </c>
      <c r="N26" s="32">
        <v>45611</v>
      </c>
      <c r="O26" s="78" t="s">
        <v>319</v>
      </c>
      <c r="P26" s="78" t="s">
        <v>319</v>
      </c>
      <c r="Q26" s="78" t="s">
        <v>319</v>
      </c>
      <c r="R26" s="345" t="s">
        <v>319</v>
      </c>
      <c r="S26" s="219"/>
      <c r="T26" s="37">
        <v>5</v>
      </c>
      <c r="U26" s="237">
        <v>1562.328</v>
      </c>
      <c r="V26" s="37">
        <v>1</v>
      </c>
      <c r="W26" s="233">
        <v>468.7</v>
      </c>
      <c r="X26" s="37">
        <f t="shared" si="0"/>
        <v>6</v>
      </c>
      <c r="Y26" s="219">
        <f t="shared" si="1"/>
        <v>8280.34</v>
      </c>
      <c r="Z26" s="243">
        <f t="shared" si="2"/>
        <v>8280.34</v>
      </c>
      <c r="AA26" s="207" t="s">
        <v>318</v>
      </c>
      <c r="AB26" s="162"/>
      <c r="AC26" s="162"/>
      <c r="AD26" s="163"/>
      <c r="AE26" s="162"/>
    </row>
    <row r="27" spans="1:31" ht="75" customHeight="1">
      <c r="A27" s="27">
        <v>560800</v>
      </c>
      <c r="B27" s="27">
        <v>560801</v>
      </c>
      <c r="C27" s="88" t="s">
        <v>215</v>
      </c>
      <c r="D27" s="27">
        <v>864064</v>
      </c>
      <c r="E27" s="27" t="s">
        <v>326</v>
      </c>
      <c r="F27" s="28" t="s">
        <v>604</v>
      </c>
      <c r="G27" s="28"/>
      <c r="H27" s="29" t="s">
        <v>7</v>
      </c>
      <c r="I27" s="37" t="s">
        <v>143</v>
      </c>
      <c r="J27" s="28" t="s">
        <v>144</v>
      </c>
      <c r="K27" s="37" t="s">
        <v>143</v>
      </c>
      <c r="L27" s="38" t="s">
        <v>345</v>
      </c>
      <c r="M27" s="32">
        <v>45614</v>
      </c>
      <c r="N27" s="32">
        <v>45617</v>
      </c>
      <c r="O27" s="78" t="s">
        <v>319</v>
      </c>
      <c r="P27" s="78" t="s">
        <v>319</v>
      </c>
      <c r="Q27" s="78" t="s">
        <v>319</v>
      </c>
      <c r="R27" s="345" t="s">
        <v>319</v>
      </c>
      <c r="S27" s="219"/>
      <c r="T27" s="37">
        <v>3</v>
      </c>
      <c r="U27" s="237">
        <v>170.12</v>
      </c>
      <c r="V27" s="37">
        <v>1</v>
      </c>
      <c r="W27" s="233">
        <v>57</v>
      </c>
      <c r="X27" s="37">
        <f t="shared" si="0"/>
        <v>4</v>
      </c>
      <c r="Y27" s="219">
        <f t="shared" si="1"/>
        <v>567.36</v>
      </c>
      <c r="Z27" s="243">
        <f t="shared" si="2"/>
        <v>567.36</v>
      </c>
      <c r="AA27" s="207" t="s">
        <v>318</v>
      </c>
      <c r="AB27" s="161"/>
      <c r="AC27" s="161"/>
      <c r="AD27" s="163"/>
      <c r="AE27" s="161"/>
    </row>
    <row r="28" spans="1:31" ht="75" customHeight="1">
      <c r="A28" s="27">
        <v>560800</v>
      </c>
      <c r="B28" s="27">
        <v>560801</v>
      </c>
      <c r="C28" s="27" t="s">
        <v>565</v>
      </c>
      <c r="D28" s="27" t="s">
        <v>566</v>
      </c>
      <c r="E28" s="84" t="s">
        <v>567</v>
      </c>
      <c r="F28" s="84" t="s">
        <v>439</v>
      </c>
      <c r="G28" s="28"/>
      <c r="H28" s="29" t="s">
        <v>151</v>
      </c>
      <c r="I28" s="37" t="s">
        <v>143</v>
      </c>
      <c r="J28" s="28" t="s">
        <v>144</v>
      </c>
      <c r="K28" s="37" t="s">
        <v>143</v>
      </c>
      <c r="L28" s="133" t="s">
        <v>389</v>
      </c>
      <c r="M28" s="32">
        <v>45623</v>
      </c>
      <c r="N28" s="32">
        <v>45625</v>
      </c>
      <c r="O28" s="78" t="s">
        <v>319</v>
      </c>
      <c r="P28" s="78" t="s">
        <v>319</v>
      </c>
      <c r="Q28" s="78" t="s">
        <v>319</v>
      </c>
      <c r="R28" s="345" t="s">
        <v>319</v>
      </c>
      <c r="S28" s="219"/>
      <c r="T28" s="37">
        <v>2</v>
      </c>
      <c r="U28" s="219">
        <v>170.12</v>
      </c>
      <c r="V28" s="37"/>
      <c r="W28" s="131"/>
      <c r="X28" s="37">
        <f t="shared" si="0"/>
        <v>2</v>
      </c>
      <c r="Y28" s="219">
        <f t="shared" si="1"/>
        <v>340.24</v>
      </c>
      <c r="Z28" s="243">
        <f t="shared" si="2"/>
        <v>340.24</v>
      </c>
      <c r="AA28" s="207" t="s">
        <v>574</v>
      </c>
      <c r="AB28" s="161"/>
      <c r="AC28" s="161"/>
      <c r="AD28" s="163"/>
      <c r="AE28" s="161"/>
    </row>
    <row r="29" spans="1:31" ht="75" customHeight="1">
      <c r="A29" s="27">
        <v>560800</v>
      </c>
      <c r="B29" s="27">
        <v>560801</v>
      </c>
      <c r="C29" s="27" t="s">
        <v>565</v>
      </c>
      <c r="D29" s="27" t="s">
        <v>566</v>
      </c>
      <c r="E29" s="84" t="s">
        <v>567</v>
      </c>
      <c r="F29" s="84" t="s">
        <v>605</v>
      </c>
      <c r="G29" s="28"/>
      <c r="H29" s="29" t="s">
        <v>7</v>
      </c>
      <c r="I29" s="37" t="s">
        <v>143</v>
      </c>
      <c r="J29" s="28" t="s">
        <v>389</v>
      </c>
      <c r="K29" s="37" t="s">
        <v>143</v>
      </c>
      <c r="L29" s="84" t="s">
        <v>460</v>
      </c>
      <c r="M29" s="32">
        <v>45625</v>
      </c>
      <c r="N29" s="32">
        <v>45627</v>
      </c>
      <c r="O29" s="78" t="s">
        <v>319</v>
      </c>
      <c r="P29" s="78" t="s">
        <v>319</v>
      </c>
      <c r="Q29" s="78" t="s">
        <v>319</v>
      </c>
      <c r="R29" s="345" t="s">
        <v>319</v>
      </c>
      <c r="S29" s="219"/>
      <c r="T29" s="37">
        <v>2</v>
      </c>
      <c r="U29" s="219">
        <v>170.12</v>
      </c>
      <c r="V29" s="37">
        <v>1</v>
      </c>
      <c r="W29" s="131">
        <v>57</v>
      </c>
      <c r="X29" s="37">
        <f>T29+V29</f>
        <v>3</v>
      </c>
      <c r="Y29" s="219">
        <f t="shared" si="1"/>
        <v>397.24</v>
      </c>
      <c r="Z29" s="243">
        <f t="shared" si="2"/>
        <v>397.24</v>
      </c>
      <c r="AA29" s="207" t="s">
        <v>574</v>
      </c>
      <c r="AB29" s="161"/>
      <c r="AC29" s="161"/>
      <c r="AD29" s="163"/>
      <c r="AE29" s="161"/>
    </row>
    <row r="30" spans="1:31" ht="75" customHeight="1">
      <c r="A30" s="27">
        <v>560800</v>
      </c>
      <c r="B30" s="27">
        <v>560801</v>
      </c>
      <c r="C30" s="27" t="s">
        <v>456</v>
      </c>
      <c r="D30" s="27" t="s">
        <v>606</v>
      </c>
      <c r="E30" s="84" t="s">
        <v>457</v>
      </c>
      <c r="F30" s="84" t="s">
        <v>607</v>
      </c>
      <c r="G30" s="28"/>
      <c r="H30" s="29" t="s">
        <v>7</v>
      </c>
      <c r="I30" s="37" t="s">
        <v>143</v>
      </c>
      <c r="J30" s="28" t="s">
        <v>144</v>
      </c>
      <c r="K30" s="37" t="s">
        <v>163</v>
      </c>
      <c r="L30" s="84" t="s">
        <v>164</v>
      </c>
      <c r="M30" s="32">
        <v>45615</v>
      </c>
      <c r="N30" s="32">
        <v>45619</v>
      </c>
      <c r="O30" s="39" t="s">
        <v>608</v>
      </c>
      <c r="P30" s="78" t="s">
        <v>609</v>
      </c>
      <c r="Q30" s="78">
        <v>3240.81</v>
      </c>
      <c r="R30" s="345">
        <v>2815.58</v>
      </c>
      <c r="S30" s="254">
        <f>Q30+R30</f>
        <v>6056.3899999999994</v>
      </c>
      <c r="T30" s="37">
        <v>4</v>
      </c>
      <c r="U30" s="219">
        <v>332.08</v>
      </c>
      <c r="V30" s="37">
        <v>1</v>
      </c>
      <c r="W30" s="131">
        <v>99.64</v>
      </c>
      <c r="X30" s="37">
        <f t="shared" si="0"/>
        <v>5</v>
      </c>
      <c r="Y30" s="219">
        <f t="shared" si="1"/>
        <v>1427.96</v>
      </c>
      <c r="Z30" s="243">
        <f t="shared" si="2"/>
        <v>7484.3499999999995</v>
      </c>
      <c r="AA30" s="49"/>
      <c r="AB30" s="161"/>
      <c r="AC30" s="161"/>
      <c r="AD30" s="163"/>
      <c r="AE30" s="161"/>
    </row>
    <row r="31" spans="1:31" ht="75" customHeight="1">
      <c r="A31" s="27">
        <v>560800</v>
      </c>
      <c r="B31" s="27">
        <v>560801</v>
      </c>
      <c r="C31" s="129" t="s">
        <v>258</v>
      </c>
      <c r="D31" s="27">
        <v>5525</v>
      </c>
      <c r="E31" s="27" t="s">
        <v>269</v>
      </c>
      <c r="F31" s="27" t="s">
        <v>459</v>
      </c>
      <c r="G31" s="28"/>
      <c r="H31" s="29" t="s">
        <v>7</v>
      </c>
      <c r="I31" s="37" t="s">
        <v>143</v>
      </c>
      <c r="J31" s="28" t="s">
        <v>144</v>
      </c>
      <c r="K31" s="37" t="s">
        <v>143</v>
      </c>
      <c r="L31" s="38" t="s">
        <v>610</v>
      </c>
      <c r="M31" s="32">
        <v>45615</v>
      </c>
      <c r="N31" s="32">
        <v>45616</v>
      </c>
      <c r="O31" s="78" t="s">
        <v>319</v>
      </c>
      <c r="P31" s="78" t="s">
        <v>319</v>
      </c>
      <c r="Q31" s="78" t="s">
        <v>319</v>
      </c>
      <c r="R31" s="345" t="s">
        <v>319</v>
      </c>
      <c r="S31" s="219"/>
      <c r="T31" s="37">
        <v>1</v>
      </c>
      <c r="U31" s="237">
        <v>120</v>
      </c>
      <c r="V31" s="37">
        <v>1</v>
      </c>
      <c r="W31" s="233">
        <v>55</v>
      </c>
      <c r="X31" s="37">
        <f t="shared" si="0"/>
        <v>2</v>
      </c>
      <c r="Y31" s="219">
        <f t="shared" si="1"/>
        <v>175</v>
      </c>
      <c r="Z31" s="243">
        <f t="shared" si="2"/>
        <v>175</v>
      </c>
      <c r="AA31" s="207" t="s">
        <v>574</v>
      </c>
      <c r="AB31" s="161"/>
      <c r="AC31" s="161"/>
      <c r="AD31" s="163"/>
      <c r="AE31" s="161"/>
    </row>
    <row r="32" spans="1:31" ht="75" customHeight="1">
      <c r="A32" s="27">
        <v>560800</v>
      </c>
      <c r="B32" s="27">
        <v>560801</v>
      </c>
      <c r="C32" s="88" t="s">
        <v>213</v>
      </c>
      <c r="D32" s="27">
        <v>3735</v>
      </c>
      <c r="E32" s="27" t="s">
        <v>148</v>
      </c>
      <c r="F32" s="28" t="s">
        <v>282</v>
      </c>
      <c r="G32" s="28"/>
      <c r="H32" s="29" t="s">
        <v>151</v>
      </c>
      <c r="I32" s="37" t="s">
        <v>143</v>
      </c>
      <c r="J32" s="28" t="s">
        <v>144</v>
      </c>
      <c r="K32" s="37" t="s">
        <v>143</v>
      </c>
      <c r="L32" s="84" t="s">
        <v>403</v>
      </c>
      <c r="M32" s="32">
        <v>45615</v>
      </c>
      <c r="N32" s="32">
        <v>45616</v>
      </c>
      <c r="O32" s="78" t="s">
        <v>319</v>
      </c>
      <c r="P32" s="78" t="s">
        <v>319</v>
      </c>
      <c r="Q32" s="78" t="s">
        <v>319</v>
      </c>
      <c r="R32" s="345" t="s">
        <v>319</v>
      </c>
      <c r="S32" s="219"/>
      <c r="T32" s="37">
        <v>1</v>
      </c>
      <c r="U32" s="219">
        <v>120</v>
      </c>
      <c r="V32" s="37">
        <v>1</v>
      </c>
      <c r="W32" s="131">
        <v>55</v>
      </c>
      <c r="X32" s="37">
        <f t="shared" si="0"/>
        <v>2</v>
      </c>
      <c r="Y32" s="219">
        <f t="shared" si="1"/>
        <v>175</v>
      </c>
      <c r="Z32" s="243">
        <f t="shared" si="2"/>
        <v>175</v>
      </c>
      <c r="AA32" s="207" t="s">
        <v>574</v>
      </c>
      <c r="AB32" s="161"/>
      <c r="AC32" s="161"/>
      <c r="AD32" s="163"/>
      <c r="AE32" s="161"/>
    </row>
    <row r="33" spans="1:31" ht="75" customHeight="1">
      <c r="A33" s="88">
        <v>560800</v>
      </c>
      <c r="B33" s="88">
        <v>560801</v>
      </c>
      <c r="C33" s="88" t="s">
        <v>466</v>
      </c>
      <c r="D33" s="88" t="s">
        <v>467</v>
      </c>
      <c r="E33" s="128" t="s">
        <v>226</v>
      </c>
      <c r="F33" s="134" t="s">
        <v>465</v>
      </c>
      <c r="G33" s="134"/>
      <c r="H33" s="29" t="s">
        <v>7</v>
      </c>
      <c r="I33" s="135" t="s">
        <v>143</v>
      </c>
      <c r="J33" s="134" t="s">
        <v>144</v>
      </c>
      <c r="K33" s="135" t="s">
        <v>143</v>
      </c>
      <c r="L33" s="133" t="s">
        <v>372</v>
      </c>
      <c r="M33" s="32">
        <v>45621</v>
      </c>
      <c r="N33" s="32">
        <v>45622</v>
      </c>
      <c r="O33" s="78" t="s">
        <v>319</v>
      </c>
      <c r="P33" s="78" t="s">
        <v>319</v>
      </c>
      <c r="Q33" s="78" t="s">
        <v>319</v>
      </c>
      <c r="R33" s="345" t="s">
        <v>319</v>
      </c>
      <c r="S33" s="219"/>
      <c r="T33" s="37">
        <v>1</v>
      </c>
      <c r="U33" s="237">
        <v>170.12</v>
      </c>
      <c r="V33" s="37">
        <v>1</v>
      </c>
      <c r="W33" s="233">
        <v>57</v>
      </c>
      <c r="X33" s="37">
        <f t="shared" si="0"/>
        <v>2</v>
      </c>
      <c r="Y33" s="219">
        <f t="shared" si="1"/>
        <v>227.12</v>
      </c>
      <c r="Z33" s="243">
        <f t="shared" si="2"/>
        <v>227.12</v>
      </c>
      <c r="AA33" s="207" t="s">
        <v>574</v>
      </c>
      <c r="AB33" s="161"/>
      <c r="AC33" s="161"/>
      <c r="AD33" s="163"/>
      <c r="AE33" s="161"/>
    </row>
    <row r="34" spans="1:31" ht="75" customHeight="1">
      <c r="A34" s="88">
        <v>560800</v>
      </c>
      <c r="B34" s="88">
        <v>560801</v>
      </c>
      <c r="C34" s="88" t="s">
        <v>262</v>
      </c>
      <c r="D34" s="88">
        <v>865010</v>
      </c>
      <c r="E34" s="128" t="s">
        <v>226</v>
      </c>
      <c r="F34" s="134" t="s">
        <v>465</v>
      </c>
      <c r="G34" s="134"/>
      <c r="H34" s="29" t="s">
        <v>7</v>
      </c>
      <c r="I34" s="135" t="s">
        <v>143</v>
      </c>
      <c r="J34" s="134" t="s">
        <v>144</v>
      </c>
      <c r="K34" s="135" t="s">
        <v>143</v>
      </c>
      <c r="L34" s="133" t="s">
        <v>372</v>
      </c>
      <c r="M34" s="32">
        <v>45621</v>
      </c>
      <c r="N34" s="32">
        <v>45622</v>
      </c>
      <c r="O34" s="78" t="s">
        <v>319</v>
      </c>
      <c r="P34" s="78" t="s">
        <v>319</v>
      </c>
      <c r="Q34" s="78" t="s">
        <v>319</v>
      </c>
      <c r="R34" s="345" t="s">
        <v>319</v>
      </c>
      <c r="S34" s="219"/>
      <c r="T34" s="37">
        <v>1</v>
      </c>
      <c r="U34" s="237">
        <v>170.12</v>
      </c>
      <c r="V34" s="37">
        <v>1</v>
      </c>
      <c r="W34" s="233">
        <v>57</v>
      </c>
      <c r="X34" s="37">
        <f t="shared" si="0"/>
        <v>2</v>
      </c>
      <c r="Y34" s="219">
        <f t="shared" si="1"/>
        <v>227.12</v>
      </c>
      <c r="Z34" s="243">
        <f t="shared" si="2"/>
        <v>227.12</v>
      </c>
      <c r="AA34" s="207" t="s">
        <v>574</v>
      </c>
      <c r="AB34" s="161"/>
      <c r="AC34" s="161"/>
      <c r="AD34" s="163"/>
      <c r="AE34" s="161"/>
    </row>
    <row r="35" spans="1:31" ht="75" customHeight="1">
      <c r="A35" s="27">
        <v>560800</v>
      </c>
      <c r="B35" s="27">
        <v>560801</v>
      </c>
      <c r="C35" s="129" t="s">
        <v>258</v>
      </c>
      <c r="D35" s="27">
        <v>5525</v>
      </c>
      <c r="E35" s="27" t="s">
        <v>269</v>
      </c>
      <c r="F35" s="27" t="s">
        <v>611</v>
      </c>
      <c r="G35" s="28"/>
      <c r="H35" s="29" t="s">
        <v>7</v>
      </c>
      <c r="I35" s="37" t="s">
        <v>143</v>
      </c>
      <c r="J35" s="28" t="s">
        <v>144</v>
      </c>
      <c r="K35" s="37" t="s">
        <v>143</v>
      </c>
      <c r="L35" s="38" t="s">
        <v>403</v>
      </c>
      <c r="M35" s="32">
        <v>45619</v>
      </c>
      <c r="N35" s="32">
        <v>45622</v>
      </c>
      <c r="O35" s="78" t="s">
        <v>319</v>
      </c>
      <c r="P35" s="78" t="s">
        <v>319</v>
      </c>
      <c r="Q35" s="78" t="s">
        <v>319</v>
      </c>
      <c r="R35" s="345" t="s">
        <v>319</v>
      </c>
      <c r="S35" s="219"/>
      <c r="T35" s="37">
        <v>3</v>
      </c>
      <c r="U35" s="237">
        <v>120</v>
      </c>
      <c r="V35" s="37">
        <v>1</v>
      </c>
      <c r="W35" s="233">
        <v>55</v>
      </c>
      <c r="X35" s="37">
        <f t="shared" si="0"/>
        <v>4</v>
      </c>
      <c r="Y35" s="219">
        <f t="shared" si="1"/>
        <v>415</v>
      </c>
      <c r="Z35" s="243">
        <f t="shared" si="2"/>
        <v>415</v>
      </c>
      <c r="AA35" s="207" t="s">
        <v>574</v>
      </c>
      <c r="AB35" s="161"/>
      <c r="AC35" s="161"/>
      <c r="AD35" s="163"/>
      <c r="AE35" s="161"/>
    </row>
    <row r="36" spans="1:31" ht="75" customHeight="1">
      <c r="A36" s="27">
        <v>560800</v>
      </c>
      <c r="B36" s="27">
        <v>560801</v>
      </c>
      <c r="C36" s="88" t="s">
        <v>213</v>
      </c>
      <c r="D36" s="27">
        <v>3735</v>
      </c>
      <c r="E36" s="27" t="s">
        <v>148</v>
      </c>
      <c r="F36" s="28" t="s">
        <v>282</v>
      </c>
      <c r="G36" s="28"/>
      <c r="H36" s="29" t="s">
        <v>151</v>
      </c>
      <c r="I36" s="37" t="s">
        <v>143</v>
      </c>
      <c r="J36" s="28" t="s">
        <v>144</v>
      </c>
      <c r="K36" s="37" t="s">
        <v>143</v>
      </c>
      <c r="L36" s="84" t="s">
        <v>372</v>
      </c>
      <c r="M36" s="32">
        <v>45621</v>
      </c>
      <c r="N36" s="32">
        <v>45622</v>
      </c>
      <c r="O36" s="78" t="s">
        <v>319</v>
      </c>
      <c r="P36" s="78" t="s">
        <v>319</v>
      </c>
      <c r="Q36" s="78" t="s">
        <v>319</v>
      </c>
      <c r="R36" s="345" t="s">
        <v>319</v>
      </c>
      <c r="S36" s="219"/>
      <c r="T36" s="37">
        <v>1</v>
      </c>
      <c r="U36" s="219">
        <v>120</v>
      </c>
      <c r="V36" s="37">
        <v>1</v>
      </c>
      <c r="W36" s="131">
        <v>55</v>
      </c>
      <c r="X36" s="37">
        <f t="shared" si="0"/>
        <v>2</v>
      </c>
      <c r="Y36" s="219">
        <f t="shared" si="1"/>
        <v>175</v>
      </c>
      <c r="Z36" s="243">
        <f t="shared" si="2"/>
        <v>175</v>
      </c>
      <c r="AA36" s="207" t="s">
        <v>574</v>
      </c>
      <c r="AB36" s="161"/>
      <c r="AC36" s="161"/>
      <c r="AD36" s="163"/>
      <c r="AE36" s="161"/>
    </row>
    <row r="37" spans="1:31" ht="75" customHeight="1">
      <c r="A37" s="27">
        <v>560800</v>
      </c>
      <c r="B37" s="27">
        <v>560801</v>
      </c>
      <c r="C37" s="88" t="s">
        <v>213</v>
      </c>
      <c r="D37" s="27">
        <v>3735</v>
      </c>
      <c r="E37" s="27" t="s">
        <v>148</v>
      </c>
      <c r="F37" s="28" t="s">
        <v>282</v>
      </c>
      <c r="G37" s="28"/>
      <c r="H37" s="29" t="s">
        <v>151</v>
      </c>
      <c r="I37" s="37" t="s">
        <v>143</v>
      </c>
      <c r="J37" s="28" t="s">
        <v>144</v>
      </c>
      <c r="K37" s="37" t="s">
        <v>143</v>
      </c>
      <c r="L37" s="84" t="s">
        <v>612</v>
      </c>
      <c r="M37" s="32">
        <v>45618</v>
      </c>
      <c r="N37" s="32">
        <v>45618</v>
      </c>
      <c r="O37" s="78" t="s">
        <v>319</v>
      </c>
      <c r="P37" s="78" t="s">
        <v>319</v>
      </c>
      <c r="Q37" s="78" t="s">
        <v>319</v>
      </c>
      <c r="R37" s="345" t="s">
        <v>319</v>
      </c>
      <c r="S37" s="219"/>
      <c r="T37" s="37"/>
      <c r="U37" s="219"/>
      <c r="V37" s="37">
        <v>1</v>
      </c>
      <c r="W37" s="131">
        <v>55</v>
      </c>
      <c r="X37" s="37">
        <f t="shared" si="0"/>
        <v>1</v>
      </c>
      <c r="Y37" s="219">
        <f t="shared" si="1"/>
        <v>55</v>
      </c>
      <c r="Z37" s="243">
        <f t="shared" si="2"/>
        <v>55</v>
      </c>
      <c r="AA37" s="207" t="s">
        <v>574</v>
      </c>
      <c r="AB37" s="161"/>
      <c r="AC37" s="161"/>
      <c r="AD37" s="163"/>
      <c r="AE37" s="161"/>
    </row>
    <row r="38" spans="1:31" ht="75" customHeight="1">
      <c r="A38" s="88">
        <v>560800</v>
      </c>
      <c r="B38" s="88">
        <v>560801</v>
      </c>
      <c r="C38" s="88" t="s">
        <v>466</v>
      </c>
      <c r="D38" s="88" t="s">
        <v>467</v>
      </c>
      <c r="E38" s="128" t="s">
        <v>226</v>
      </c>
      <c r="F38" s="134" t="s">
        <v>465</v>
      </c>
      <c r="G38" s="134"/>
      <c r="H38" s="29" t="s">
        <v>7</v>
      </c>
      <c r="I38" s="135" t="s">
        <v>143</v>
      </c>
      <c r="J38" s="134" t="s">
        <v>144</v>
      </c>
      <c r="K38" s="135" t="s">
        <v>143</v>
      </c>
      <c r="L38" s="133" t="s">
        <v>612</v>
      </c>
      <c r="M38" s="32">
        <v>45618</v>
      </c>
      <c r="N38" s="32">
        <v>45618</v>
      </c>
      <c r="O38" s="78" t="s">
        <v>319</v>
      </c>
      <c r="P38" s="78" t="s">
        <v>319</v>
      </c>
      <c r="Q38" s="78" t="s">
        <v>319</v>
      </c>
      <c r="R38" s="345" t="s">
        <v>319</v>
      </c>
      <c r="S38" s="219"/>
      <c r="T38" s="37"/>
      <c r="U38" s="237"/>
      <c r="V38" s="37">
        <v>1</v>
      </c>
      <c r="W38" s="233">
        <v>57</v>
      </c>
      <c r="X38" s="37">
        <f t="shared" si="0"/>
        <v>1</v>
      </c>
      <c r="Y38" s="219">
        <f t="shared" si="1"/>
        <v>57</v>
      </c>
      <c r="Z38" s="243">
        <f t="shared" si="2"/>
        <v>57</v>
      </c>
      <c r="AA38" s="207" t="s">
        <v>574</v>
      </c>
      <c r="AB38" s="161"/>
      <c r="AC38" s="161"/>
      <c r="AD38" s="163"/>
      <c r="AE38" s="161"/>
    </row>
    <row r="39" spans="1:31" ht="75" customHeight="1">
      <c r="A39" s="27">
        <v>560800</v>
      </c>
      <c r="B39" s="27">
        <v>560801</v>
      </c>
      <c r="C39" s="88" t="s">
        <v>273</v>
      </c>
      <c r="D39" s="27">
        <v>864072</v>
      </c>
      <c r="E39" s="27" t="s">
        <v>404</v>
      </c>
      <c r="F39" s="134" t="s">
        <v>613</v>
      </c>
      <c r="G39" s="28"/>
      <c r="H39" s="29" t="s">
        <v>7</v>
      </c>
      <c r="I39" s="37" t="s">
        <v>143</v>
      </c>
      <c r="J39" s="28" t="s">
        <v>152</v>
      </c>
      <c r="K39" s="37" t="s">
        <v>143</v>
      </c>
      <c r="L39" s="38" t="s">
        <v>209</v>
      </c>
      <c r="M39" s="65">
        <v>45623</v>
      </c>
      <c r="N39" s="65">
        <v>45625</v>
      </c>
      <c r="O39" s="78" t="s">
        <v>319</v>
      </c>
      <c r="P39" s="78" t="s">
        <v>319</v>
      </c>
      <c r="Q39" s="78" t="s">
        <v>319</v>
      </c>
      <c r="R39" s="345" t="s">
        <v>319</v>
      </c>
      <c r="S39" s="219"/>
      <c r="T39" s="37">
        <v>2</v>
      </c>
      <c r="U39" s="237">
        <v>120</v>
      </c>
      <c r="V39" s="37">
        <v>1</v>
      </c>
      <c r="W39" s="233">
        <v>55</v>
      </c>
      <c r="X39" s="37">
        <f t="shared" si="0"/>
        <v>3</v>
      </c>
      <c r="Y39" s="219">
        <f t="shared" si="1"/>
        <v>295</v>
      </c>
      <c r="Z39" s="243">
        <f t="shared" si="2"/>
        <v>295</v>
      </c>
      <c r="AA39" s="207" t="s">
        <v>574</v>
      </c>
      <c r="AB39" s="161"/>
      <c r="AC39" s="161"/>
      <c r="AD39" s="163"/>
      <c r="AE39" s="161"/>
    </row>
    <row r="40" spans="1:31" ht="75" customHeight="1">
      <c r="A40" s="88">
        <v>560800</v>
      </c>
      <c r="B40" s="88">
        <v>560801</v>
      </c>
      <c r="C40" s="88" t="s">
        <v>262</v>
      </c>
      <c r="D40" s="88">
        <v>865010</v>
      </c>
      <c r="E40" s="128" t="s">
        <v>226</v>
      </c>
      <c r="F40" s="134" t="s">
        <v>465</v>
      </c>
      <c r="G40" s="134"/>
      <c r="H40" s="29" t="s">
        <v>7</v>
      </c>
      <c r="I40" s="135" t="s">
        <v>143</v>
      </c>
      <c r="J40" s="134" t="s">
        <v>144</v>
      </c>
      <c r="K40" s="135" t="s">
        <v>143</v>
      </c>
      <c r="L40" s="133" t="s">
        <v>612</v>
      </c>
      <c r="M40" s="32">
        <v>45618</v>
      </c>
      <c r="N40" s="32">
        <v>45618</v>
      </c>
      <c r="O40" s="78" t="s">
        <v>319</v>
      </c>
      <c r="P40" s="78" t="s">
        <v>319</v>
      </c>
      <c r="Q40" s="78" t="s">
        <v>319</v>
      </c>
      <c r="R40" s="345" t="s">
        <v>319</v>
      </c>
      <c r="S40" s="219"/>
      <c r="T40" s="37"/>
      <c r="U40" s="237"/>
      <c r="V40" s="37">
        <v>1</v>
      </c>
      <c r="W40" s="233">
        <v>57</v>
      </c>
      <c r="X40" s="37">
        <f t="shared" si="0"/>
        <v>1</v>
      </c>
      <c r="Y40" s="219">
        <f t="shared" si="1"/>
        <v>57</v>
      </c>
      <c r="Z40" s="243">
        <f t="shared" si="2"/>
        <v>57</v>
      </c>
      <c r="AA40" s="207" t="s">
        <v>574</v>
      </c>
      <c r="AB40" s="161"/>
      <c r="AC40" s="161"/>
      <c r="AD40" s="163"/>
      <c r="AE40" s="161"/>
    </row>
    <row r="41" spans="1:31" ht="75" customHeight="1">
      <c r="A41" s="27">
        <v>560800</v>
      </c>
      <c r="B41" s="27">
        <v>560801</v>
      </c>
      <c r="C41" s="88" t="s">
        <v>147</v>
      </c>
      <c r="D41" s="27">
        <v>3000</v>
      </c>
      <c r="E41" s="27" t="s">
        <v>148</v>
      </c>
      <c r="F41" s="28" t="s">
        <v>282</v>
      </c>
      <c r="G41" s="28"/>
      <c r="H41" s="29" t="s">
        <v>151</v>
      </c>
      <c r="I41" s="37" t="s">
        <v>143</v>
      </c>
      <c r="J41" s="28" t="s">
        <v>152</v>
      </c>
      <c r="K41" s="37" t="s">
        <v>143</v>
      </c>
      <c r="L41" s="38" t="s">
        <v>389</v>
      </c>
      <c r="M41" s="32">
        <v>45623</v>
      </c>
      <c r="N41" s="32">
        <v>45625</v>
      </c>
      <c r="O41" s="78" t="s">
        <v>319</v>
      </c>
      <c r="P41" s="78" t="s">
        <v>319</v>
      </c>
      <c r="Q41" s="78" t="s">
        <v>319</v>
      </c>
      <c r="R41" s="345" t="s">
        <v>319</v>
      </c>
      <c r="S41" s="219"/>
      <c r="T41" s="37">
        <v>2</v>
      </c>
      <c r="U41" s="219">
        <v>120</v>
      </c>
      <c r="V41" s="37">
        <v>1</v>
      </c>
      <c r="W41" s="233">
        <v>55</v>
      </c>
      <c r="X41" s="37">
        <f t="shared" si="0"/>
        <v>3</v>
      </c>
      <c r="Y41" s="219">
        <f t="shared" si="1"/>
        <v>295</v>
      </c>
      <c r="Z41" s="243">
        <f t="shared" si="2"/>
        <v>295</v>
      </c>
      <c r="AA41" s="207" t="s">
        <v>574</v>
      </c>
      <c r="AB41" s="161"/>
      <c r="AC41" s="161"/>
      <c r="AD41" s="163"/>
      <c r="AE41" s="161"/>
    </row>
    <row r="42" spans="1:31" ht="75" customHeight="1">
      <c r="A42" s="27">
        <v>560800</v>
      </c>
      <c r="B42" s="27">
        <v>560801</v>
      </c>
      <c r="C42" s="88" t="s">
        <v>308</v>
      </c>
      <c r="D42" s="27">
        <v>3905</v>
      </c>
      <c r="E42" s="27" t="s">
        <v>148</v>
      </c>
      <c r="F42" s="28" t="s">
        <v>282</v>
      </c>
      <c r="G42" s="28"/>
      <c r="H42" s="29" t="s">
        <v>151</v>
      </c>
      <c r="I42" s="37" t="s">
        <v>143</v>
      </c>
      <c r="J42" s="28" t="s">
        <v>144</v>
      </c>
      <c r="K42" s="37" t="s">
        <v>143</v>
      </c>
      <c r="L42" s="38" t="s">
        <v>614</v>
      </c>
      <c r="M42" s="32">
        <v>45624</v>
      </c>
      <c r="N42" s="32">
        <v>45626</v>
      </c>
      <c r="O42" s="78" t="s">
        <v>319</v>
      </c>
      <c r="P42" s="78" t="s">
        <v>319</v>
      </c>
      <c r="Q42" s="78" t="s">
        <v>319</v>
      </c>
      <c r="R42" s="345" t="s">
        <v>319</v>
      </c>
      <c r="S42" s="219"/>
      <c r="T42" s="37">
        <v>2</v>
      </c>
      <c r="U42" s="237">
        <v>120</v>
      </c>
      <c r="V42" s="37">
        <v>1</v>
      </c>
      <c r="W42" s="233">
        <v>55</v>
      </c>
      <c r="X42" s="37">
        <f t="shared" si="0"/>
        <v>3</v>
      </c>
      <c r="Y42" s="219">
        <f t="shared" si="1"/>
        <v>295</v>
      </c>
      <c r="Z42" s="243">
        <f t="shared" si="2"/>
        <v>295</v>
      </c>
      <c r="AA42" s="207" t="s">
        <v>574</v>
      </c>
      <c r="AB42" s="161"/>
      <c r="AC42" s="161"/>
      <c r="AD42" s="163"/>
      <c r="AE42" s="161"/>
    </row>
    <row r="43" spans="1:31" ht="75" customHeight="1">
      <c r="A43" s="27">
        <v>560800</v>
      </c>
      <c r="B43" s="27">
        <v>560801</v>
      </c>
      <c r="C43" s="88" t="s">
        <v>615</v>
      </c>
      <c r="D43" s="27" t="s">
        <v>616</v>
      </c>
      <c r="E43" s="27" t="s">
        <v>617</v>
      </c>
      <c r="F43" s="28" t="s">
        <v>439</v>
      </c>
      <c r="G43" s="28"/>
      <c r="H43" s="29" t="s">
        <v>151</v>
      </c>
      <c r="I43" s="37" t="s">
        <v>143</v>
      </c>
      <c r="J43" s="28" t="s">
        <v>144</v>
      </c>
      <c r="K43" s="37" t="s">
        <v>143</v>
      </c>
      <c r="L43" s="84" t="s">
        <v>389</v>
      </c>
      <c r="M43" s="32">
        <v>45623</v>
      </c>
      <c r="N43" s="32">
        <v>45625</v>
      </c>
      <c r="O43" s="78" t="s">
        <v>319</v>
      </c>
      <c r="P43" s="78" t="s">
        <v>319</v>
      </c>
      <c r="Q43" s="78" t="s">
        <v>319</v>
      </c>
      <c r="R43" s="345" t="s">
        <v>319</v>
      </c>
      <c r="S43" s="219"/>
      <c r="T43" s="37">
        <v>2</v>
      </c>
      <c r="U43" s="219">
        <v>170.12</v>
      </c>
      <c r="V43" s="37">
        <v>1</v>
      </c>
      <c r="W43" s="131">
        <v>57</v>
      </c>
      <c r="X43" s="37">
        <f t="shared" si="0"/>
        <v>3</v>
      </c>
      <c r="Y43" s="219">
        <f t="shared" si="1"/>
        <v>397.24</v>
      </c>
      <c r="Z43" s="243">
        <f t="shared" si="2"/>
        <v>397.24</v>
      </c>
      <c r="AA43" s="207" t="s">
        <v>574</v>
      </c>
      <c r="AB43" s="161"/>
      <c r="AC43" s="161"/>
      <c r="AD43" s="163"/>
      <c r="AE43" s="161"/>
    </row>
    <row r="44" spans="1:31" ht="75" customHeight="1">
      <c r="A44" s="27">
        <v>560800</v>
      </c>
      <c r="B44" s="27">
        <v>560801</v>
      </c>
      <c r="C44" s="88" t="s">
        <v>468</v>
      </c>
      <c r="D44" s="27" t="s">
        <v>618</v>
      </c>
      <c r="E44" s="27" t="s">
        <v>469</v>
      </c>
      <c r="F44" s="28" t="s">
        <v>619</v>
      </c>
      <c r="G44" s="28"/>
      <c r="H44" s="29" t="s">
        <v>7</v>
      </c>
      <c r="I44" s="37" t="s">
        <v>143</v>
      </c>
      <c r="J44" s="28" t="s">
        <v>144</v>
      </c>
      <c r="K44" s="37" t="s">
        <v>143</v>
      </c>
      <c r="L44" s="84" t="s">
        <v>209</v>
      </c>
      <c r="M44" s="32">
        <v>45624</v>
      </c>
      <c r="N44" s="32">
        <v>45625</v>
      </c>
      <c r="O44" s="78" t="s">
        <v>319</v>
      </c>
      <c r="P44" s="78" t="s">
        <v>319</v>
      </c>
      <c r="Q44" s="78" t="s">
        <v>319</v>
      </c>
      <c r="R44" s="345" t="s">
        <v>319</v>
      </c>
      <c r="S44" s="219"/>
      <c r="T44" s="37">
        <v>1</v>
      </c>
      <c r="U44" s="219">
        <v>120</v>
      </c>
      <c r="V44" s="37">
        <v>1</v>
      </c>
      <c r="W44" s="131">
        <v>55</v>
      </c>
      <c r="X44" s="37">
        <f t="shared" si="0"/>
        <v>2</v>
      </c>
      <c r="Y44" s="219">
        <f t="shared" si="1"/>
        <v>175</v>
      </c>
      <c r="Z44" s="243">
        <f t="shared" si="2"/>
        <v>175</v>
      </c>
      <c r="AA44" s="207" t="s">
        <v>574</v>
      </c>
      <c r="AB44" s="161"/>
      <c r="AC44" s="161"/>
      <c r="AD44" s="163"/>
      <c r="AE44" s="161"/>
    </row>
    <row r="45" spans="1:31" ht="75" customHeight="1">
      <c r="A45" s="27">
        <v>560800</v>
      </c>
      <c r="B45" s="27">
        <v>560801</v>
      </c>
      <c r="C45" s="88" t="s">
        <v>342</v>
      </c>
      <c r="D45" s="27">
        <v>3433</v>
      </c>
      <c r="E45" s="27" t="s">
        <v>620</v>
      </c>
      <c r="F45" s="28" t="s">
        <v>619</v>
      </c>
      <c r="G45" s="28"/>
      <c r="H45" s="29" t="s">
        <v>7</v>
      </c>
      <c r="I45" s="37" t="s">
        <v>143</v>
      </c>
      <c r="J45" s="28" t="s">
        <v>144</v>
      </c>
      <c r="K45" s="37" t="s">
        <v>143</v>
      </c>
      <c r="L45" s="84" t="s">
        <v>209</v>
      </c>
      <c r="M45" s="32">
        <v>45623</v>
      </c>
      <c r="N45" s="32">
        <v>45623</v>
      </c>
      <c r="O45" s="78" t="s">
        <v>319</v>
      </c>
      <c r="P45" s="78" t="s">
        <v>319</v>
      </c>
      <c r="Q45" s="78" t="s">
        <v>319</v>
      </c>
      <c r="R45" s="345" t="s">
        <v>319</v>
      </c>
      <c r="S45" s="219"/>
      <c r="T45" s="37"/>
      <c r="U45" s="219"/>
      <c r="V45" s="37">
        <v>1</v>
      </c>
      <c r="W45" s="131">
        <v>57</v>
      </c>
      <c r="X45" s="37">
        <f t="shared" si="0"/>
        <v>1</v>
      </c>
      <c r="Y45" s="219">
        <f t="shared" si="1"/>
        <v>57</v>
      </c>
      <c r="Z45" s="243">
        <f t="shared" si="2"/>
        <v>57</v>
      </c>
      <c r="AA45" s="207" t="s">
        <v>574</v>
      </c>
      <c r="AB45" s="161"/>
      <c r="AC45" s="161"/>
      <c r="AD45" s="163"/>
      <c r="AE45" s="161"/>
    </row>
    <row r="46" spans="1:31" ht="75" customHeight="1">
      <c r="A46" s="27">
        <v>560800</v>
      </c>
      <c r="B46" s="27">
        <v>560801</v>
      </c>
      <c r="C46" s="88" t="s">
        <v>621</v>
      </c>
      <c r="D46" s="27">
        <v>4863</v>
      </c>
      <c r="E46" s="27" t="s">
        <v>148</v>
      </c>
      <c r="F46" s="28" t="s">
        <v>282</v>
      </c>
      <c r="G46" s="28"/>
      <c r="H46" s="29" t="s">
        <v>7</v>
      </c>
      <c r="I46" s="37" t="s">
        <v>143</v>
      </c>
      <c r="J46" s="28" t="s">
        <v>144</v>
      </c>
      <c r="K46" s="37" t="s">
        <v>143</v>
      </c>
      <c r="L46" s="84" t="s">
        <v>158</v>
      </c>
      <c r="M46" s="32">
        <v>45623</v>
      </c>
      <c r="N46" s="32">
        <v>45623</v>
      </c>
      <c r="O46" s="78" t="s">
        <v>319</v>
      </c>
      <c r="P46" s="78" t="s">
        <v>319</v>
      </c>
      <c r="Q46" s="78" t="s">
        <v>319</v>
      </c>
      <c r="R46" s="345" t="s">
        <v>319</v>
      </c>
      <c r="S46" s="219"/>
      <c r="T46" s="37"/>
      <c r="U46" s="219"/>
      <c r="V46" s="37">
        <v>1</v>
      </c>
      <c r="W46" s="131">
        <v>55</v>
      </c>
      <c r="X46" s="37">
        <f t="shared" si="0"/>
        <v>1</v>
      </c>
      <c r="Y46" s="219">
        <f t="shared" si="1"/>
        <v>55</v>
      </c>
      <c r="Z46" s="243">
        <f t="shared" si="2"/>
        <v>55</v>
      </c>
      <c r="AA46" s="207" t="s">
        <v>574</v>
      </c>
      <c r="AB46" s="161"/>
      <c r="AC46" s="161"/>
      <c r="AD46" s="163"/>
      <c r="AE46" s="161"/>
    </row>
    <row r="47" spans="1:31" ht="75" customHeight="1">
      <c r="A47" s="88">
        <v>560800</v>
      </c>
      <c r="B47" s="88">
        <v>560801</v>
      </c>
      <c r="C47" s="88" t="s">
        <v>466</v>
      </c>
      <c r="D47" s="88" t="s">
        <v>467</v>
      </c>
      <c r="E47" s="128" t="s">
        <v>226</v>
      </c>
      <c r="F47" s="134" t="s">
        <v>465</v>
      </c>
      <c r="G47" s="134"/>
      <c r="H47" s="29" t="s">
        <v>7</v>
      </c>
      <c r="I47" s="135" t="s">
        <v>143</v>
      </c>
      <c r="J47" s="134" t="s">
        <v>144</v>
      </c>
      <c r="K47" s="135" t="s">
        <v>143</v>
      </c>
      <c r="L47" s="133" t="s">
        <v>614</v>
      </c>
      <c r="M47" s="32">
        <v>45624</v>
      </c>
      <c r="N47" s="32">
        <v>45626</v>
      </c>
      <c r="O47" s="78" t="s">
        <v>319</v>
      </c>
      <c r="P47" s="78" t="s">
        <v>319</v>
      </c>
      <c r="Q47" s="78" t="s">
        <v>319</v>
      </c>
      <c r="R47" s="345" t="s">
        <v>319</v>
      </c>
      <c r="S47" s="219"/>
      <c r="T47" s="37">
        <v>2</v>
      </c>
      <c r="U47" s="237">
        <v>170.12</v>
      </c>
      <c r="V47" s="37">
        <v>1</v>
      </c>
      <c r="W47" s="233">
        <v>57</v>
      </c>
      <c r="X47" s="37">
        <f t="shared" si="0"/>
        <v>3</v>
      </c>
      <c r="Y47" s="219">
        <f t="shared" si="1"/>
        <v>397.24</v>
      </c>
      <c r="Z47" s="243">
        <f t="shared" si="2"/>
        <v>397.24</v>
      </c>
      <c r="AA47" s="207" t="s">
        <v>574</v>
      </c>
      <c r="AB47" s="161"/>
      <c r="AC47" s="161"/>
      <c r="AD47" s="163"/>
      <c r="AE47" s="161"/>
    </row>
    <row r="48" spans="1:31" ht="75" customHeight="1">
      <c r="A48" s="88">
        <v>560800</v>
      </c>
      <c r="B48" s="88">
        <v>560801</v>
      </c>
      <c r="C48" s="88" t="s">
        <v>262</v>
      </c>
      <c r="D48" s="88">
        <v>865010</v>
      </c>
      <c r="E48" s="128" t="s">
        <v>226</v>
      </c>
      <c r="F48" s="134" t="s">
        <v>465</v>
      </c>
      <c r="G48" s="134"/>
      <c r="H48" s="29" t="s">
        <v>7</v>
      </c>
      <c r="I48" s="135" t="s">
        <v>143</v>
      </c>
      <c r="J48" s="134" t="s">
        <v>144</v>
      </c>
      <c r="K48" s="135" t="s">
        <v>143</v>
      </c>
      <c r="L48" s="133" t="s">
        <v>614</v>
      </c>
      <c r="M48" s="32">
        <v>45624</v>
      </c>
      <c r="N48" s="32">
        <v>45626</v>
      </c>
      <c r="O48" s="78" t="s">
        <v>319</v>
      </c>
      <c r="P48" s="78" t="s">
        <v>319</v>
      </c>
      <c r="Q48" s="78" t="s">
        <v>319</v>
      </c>
      <c r="R48" s="345" t="s">
        <v>319</v>
      </c>
      <c r="S48" s="219"/>
      <c r="T48" s="37">
        <v>2</v>
      </c>
      <c r="U48" s="237">
        <v>170.12</v>
      </c>
      <c r="V48" s="37">
        <v>1</v>
      </c>
      <c r="W48" s="233">
        <v>57</v>
      </c>
      <c r="X48" s="37">
        <f t="shared" si="0"/>
        <v>3</v>
      </c>
      <c r="Y48" s="219">
        <f t="shared" si="1"/>
        <v>397.24</v>
      </c>
      <c r="Z48" s="243">
        <f t="shared" si="2"/>
        <v>397.24</v>
      </c>
      <c r="AA48" s="207" t="s">
        <v>574</v>
      </c>
      <c r="AB48" s="161"/>
      <c r="AC48" s="161"/>
      <c r="AD48" s="163"/>
      <c r="AE48" s="161"/>
    </row>
    <row r="49" spans="1:31" s="26" customFormat="1" ht="15.75" customHeight="1">
      <c r="A49" s="321" t="s">
        <v>40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30"/>
      <c r="N49" s="30"/>
      <c r="O49" s="47"/>
      <c r="P49" s="47"/>
      <c r="Q49" s="47"/>
      <c r="R49" s="347"/>
      <c r="S49" s="228"/>
      <c r="T49" s="20"/>
      <c r="U49" s="220"/>
      <c r="V49" s="20"/>
      <c r="W49" s="220"/>
      <c r="X49" s="140"/>
      <c r="Y49" s="220"/>
      <c r="Z49" s="221"/>
      <c r="AA49" s="20"/>
      <c r="AB49" s="20"/>
      <c r="AC49" s="20"/>
      <c r="AD49" s="48"/>
    </row>
    <row r="50" spans="1:31" s="26" customFormat="1" ht="15.75" customHeight="1">
      <c r="A50" s="322" t="s">
        <v>41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1"/>
      <c r="M50" s="30"/>
      <c r="N50" s="30"/>
      <c r="O50" s="47"/>
      <c r="P50" s="47"/>
      <c r="Q50" s="47"/>
      <c r="R50" s="347"/>
      <c r="S50" s="228"/>
      <c r="T50" s="20"/>
      <c r="U50" s="220"/>
      <c r="V50" s="20"/>
      <c r="W50" s="220"/>
      <c r="X50" s="140"/>
      <c r="Y50" s="220"/>
      <c r="Z50" s="221"/>
      <c r="AA50" s="20"/>
      <c r="AB50" s="20"/>
      <c r="AC50" s="20"/>
    </row>
    <row r="51" spans="1:31" s="26" customFormat="1" ht="15.75" customHeight="1">
      <c r="A51" s="318" t="s">
        <v>42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1"/>
      <c r="M51" s="30"/>
      <c r="N51" s="30"/>
      <c r="O51" s="47"/>
      <c r="P51" s="47"/>
      <c r="Q51" s="47"/>
      <c r="R51" s="347"/>
      <c r="S51" s="228"/>
      <c r="T51" s="63"/>
      <c r="U51" s="220"/>
      <c r="V51" s="20"/>
      <c r="W51" s="220"/>
      <c r="X51" s="140"/>
      <c r="Y51" s="220"/>
      <c r="Z51" s="221"/>
      <c r="AA51" s="20"/>
      <c r="AB51" s="20"/>
      <c r="AC51" s="20"/>
    </row>
    <row r="52" spans="1:31" s="26" customFormat="1" ht="15.75" customHeight="1">
      <c r="A52" s="318" t="s">
        <v>43</v>
      </c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1"/>
      <c r="M52" s="30"/>
      <c r="N52" s="30"/>
      <c r="O52" s="47"/>
      <c r="P52" s="47"/>
      <c r="Q52" s="47"/>
      <c r="R52" s="347"/>
      <c r="S52" s="255"/>
      <c r="T52" s="20"/>
      <c r="U52" s="220"/>
      <c r="V52" s="20"/>
      <c r="W52" s="220"/>
      <c r="X52" s="140"/>
      <c r="Y52" s="220"/>
      <c r="Z52" s="221"/>
      <c r="AA52" s="20"/>
      <c r="AB52" s="20"/>
      <c r="AC52" s="20"/>
    </row>
    <row r="53" spans="1:31" s="26" customFormat="1" ht="15.75" customHeight="1">
      <c r="A53" s="318" t="s">
        <v>44</v>
      </c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1"/>
      <c r="M53" s="30"/>
      <c r="N53" s="30"/>
      <c r="O53" s="47"/>
      <c r="P53" s="47"/>
      <c r="Q53" s="47"/>
      <c r="R53" s="347"/>
      <c r="S53" s="255"/>
      <c r="T53" s="20"/>
      <c r="U53" s="220"/>
      <c r="V53" s="20"/>
      <c r="W53" s="220"/>
      <c r="X53" s="140"/>
      <c r="Y53" s="220"/>
      <c r="Z53" s="221"/>
      <c r="AA53" s="20"/>
      <c r="AB53" s="20"/>
      <c r="AC53" s="20"/>
    </row>
    <row r="54" spans="1:31" s="26" customFormat="1" ht="15.75" customHeight="1">
      <c r="A54" s="318" t="s">
        <v>45</v>
      </c>
      <c r="B54" s="269"/>
      <c r="C54" s="269"/>
      <c r="D54" s="269"/>
      <c r="E54" s="269"/>
      <c r="F54" s="269"/>
      <c r="G54" s="269"/>
      <c r="H54" s="269"/>
      <c r="I54" s="269"/>
      <c r="J54" s="269"/>
      <c r="K54" s="269"/>
      <c r="L54" s="261"/>
      <c r="M54" s="30"/>
      <c r="N54" s="30"/>
      <c r="O54" s="47"/>
      <c r="P54" s="47"/>
      <c r="Q54" s="47"/>
      <c r="R54" s="347"/>
      <c r="S54" s="255"/>
      <c r="T54" s="20"/>
      <c r="U54" s="220"/>
      <c r="V54" s="20"/>
      <c r="W54" s="220"/>
      <c r="X54" s="140"/>
      <c r="Y54" s="220"/>
      <c r="Z54" s="221"/>
      <c r="AA54" s="20"/>
      <c r="AB54" s="20"/>
      <c r="AC54" s="20"/>
    </row>
    <row r="55" spans="1:31" s="26" customFormat="1" ht="15.75" customHeight="1">
      <c r="A55" s="318" t="s">
        <v>46</v>
      </c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1"/>
      <c r="M55" s="30"/>
      <c r="N55" s="30"/>
      <c r="O55" s="47"/>
      <c r="P55" s="47"/>
      <c r="Q55" s="47"/>
      <c r="R55" s="347"/>
      <c r="S55" s="228"/>
      <c r="T55" s="20"/>
      <c r="U55" s="220"/>
      <c r="V55" s="20"/>
      <c r="W55" s="220"/>
      <c r="X55" s="140"/>
      <c r="Y55" s="220"/>
      <c r="Z55" s="221"/>
      <c r="AA55" s="20"/>
      <c r="AB55" s="20"/>
      <c r="AC55" s="20"/>
    </row>
    <row r="56" spans="1:31" s="26" customFormat="1" ht="15.75" customHeight="1">
      <c r="A56" s="318" t="s">
        <v>47</v>
      </c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1"/>
      <c r="M56" s="30"/>
      <c r="N56" s="30"/>
      <c r="O56" s="47"/>
      <c r="P56" s="47"/>
      <c r="Q56" s="47"/>
      <c r="R56" s="347"/>
      <c r="S56" s="228"/>
      <c r="T56" s="20"/>
      <c r="U56" s="220"/>
      <c r="V56" s="20"/>
      <c r="W56" s="220"/>
      <c r="X56" s="140"/>
      <c r="Y56" s="220"/>
      <c r="Z56" s="221"/>
      <c r="AA56" s="20"/>
      <c r="AB56" s="20"/>
      <c r="AC56" s="20"/>
    </row>
    <row r="57" spans="1:31" s="26" customFormat="1" ht="15.75" customHeight="1">
      <c r="A57" s="318" t="s">
        <v>91</v>
      </c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1"/>
      <c r="M57" s="30"/>
      <c r="N57" s="30"/>
      <c r="O57" s="47"/>
      <c r="P57" s="47"/>
      <c r="Q57" s="47"/>
      <c r="R57" s="347"/>
      <c r="S57" s="228"/>
      <c r="T57" s="20"/>
      <c r="U57" s="220"/>
      <c r="V57" s="20"/>
      <c r="W57" s="220"/>
      <c r="X57" s="140"/>
      <c r="Y57" s="220"/>
      <c r="Z57" s="221"/>
      <c r="AA57" s="20"/>
      <c r="AB57" s="20"/>
      <c r="AC57" s="20"/>
      <c r="AD57" s="20"/>
      <c r="AE57" s="20"/>
    </row>
    <row r="58" spans="1:31" s="26" customFormat="1" ht="15.75" customHeight="1">
      <c r="A58" s="318" t="s">
        <v>92</v>
      </c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1"/>
      <c r="M58" s="30"/>
      <c r="N58" s="30"/>
      <c r="O58" s="47"/>
      <c r="P58" s="47"/>
      <c r="Q58" s="47"/>
      <c r="R58" s="347"/>
      <c r="S58" s="228"/>
      <c r="T58" s="20"/>
      <c r="U58" s="220"/>
      <c r="V58" s="20"/>
      <c r="W58" s="220"/>
      <c r="X58" s="140"/>
      <c r="Y58" s="220"/>
      <c r="Z58" s="221"/>
      <c r="AA58" s="20"/>
      <c r="AB58" s="20"/>
      <c r="AC58" s="20"/>
    </row>
    <row r="59" spans="1:31" s="26" customFormat="1" ht="15.75" customHeight="1">
      <c r="A59" s="318" t="s">
        <v>93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1"/>
      <c r="M59" s="30"/>
      <c r="N59" s="30"/>
      <c r="O59" s="47"/>
      <c r="P59" s="47"/>
      <c r="Q59" s="47"/>
      <c r="R59" s="347"/>
      <c r="S59" s="228"/>
      <c r="T59" s="20"/>
      <c r="U59" s="220"/>
      <c r="V59" s="20"/>
      <c r="W59" s="220"/>
      <c r="X59" s="140"/>
      <c r="Y59" s="220"/>
      <c r="Z59" s="221"/>
      <c r="AA59" s="20"/>
      <c r="AB59" s="20"/>
      <c r="AC59" s="20"/>
    </row>
    <row r="60" spans="1:31" s="26" customFormat="1" ht="15.75" customHeight="1">
      <c r="A60" s="318" t="s">
        <v>94</v>
      </c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1"/>
      <c r="M60" s="30"/>
      <c r="N60" s="30"/>
      <c r="O60" s="47"/>
      <c r="P60" s="47"/>
      <c r="Q60" s="47"/>
      <c r="R60" s="347"/>
      <c r="S60" s="228"/>
      <c r="T60" s="20"/>
      <c r="U60" s="220"/>
      <c r="V60" s="20"/>
      <c r="W60" s="220"/>
      <c r="X60" s="140"/>
      <c r="Y60" s="220"/>
      <c r="Z60" s="221"/>
      <c r="AA60" s="20"/>
      <c r="AB60" s="20"/>
      <c r="AC60" s="20"/>
    </row>
    <row r="61" spans="1:31" s="26" customFormat="1" ht="15.75" customHeight="1">
      <c r="A61" s="318" t="s">
        <v>95</v>
      </c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1"/>
      <c r="M61" s="30"/>
      <c r="N61" s="30"/>
      <c r="O61" s="47"/>
      <c r="P61" s="47"/>
      <c r="Q61" s="47"/>
      <c r="R61" s="347"/>
      <c r="S61" s="228"/>
      <c r="T61" s="20"/>
      <c r="U61" s="220"/>
      <c r="V61" s="20"/>
      <c r="W61" s="220"/>
      <c r="X61" s="140"/>
      <c r="Y61" s="220"/>
      <c r="Z61" s="221"/>
      <c r="AA61" s="20"/>
      <c r="AB61" s="20"/>
      <c r="AC61" s="20"/>
    </row>
    <row r="62" spans="1:31" s="26" customFormat="1" ht="15.75" customHeight="1">
      <c r="A62" s="318" t="s">
        <v>96</v>
      </c>
      <c r="B62" s="269"/>
      <c r="C62" s="269"/>
      <c r="D62" s="269"/>
      <c r="E62" s="269"/>
      <c r="F62" s="269"/>
      <c r="G62" s="269"/>
      <c r="H62" s="269"/>
      <c r="I62" s="269"/>
      <c r="J62" s="269"/>
      <c r="K62" s="269"/>
      <c r="L62" s="261"/>
      <c r="M62" s="30"/>
      <c r="N62" s="30"/>
      <c r="O62" s="47"/>
      <c r="P62" s="47"/>
      <c r="Q62" s="47"/>
      <c r="R62" s="347"/>
      <c r="S62" s="228"/>
      <c r="T62" s="20"/>
      <c r="U62" s="220"/>
      <c r="V62" s="20"/>
      <c r="W62" s="220"/>
      <c r="X62" s="140"/>
      <c r="Y62" s="220"/>
      <c r="Z62" s="221"/>
      <c r="AA62" s="20"/>
      <c r="AB62" s="20"/>
      <c r="AC62" s="20"/>
    </row>
    <row r="63" spans="1:31" s="26" customFormat="1" ht="15.75" customHeight="1">
      <c r="A63" s="318" t="s">
        <v>97</v>
      </c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1"/>
      <c r="M63" s="30"/>
      <c r="N63" s="30"/>
      <c r="O63" s="47"/>
      <c r="P63" s="47"/>
      <c r="Q63" s="47"/>
      <c r="R63" s="347"/>
      <c r="S63" s="228"/>
      <c r="T63" s="20"/>
      <c r="U63" s="220"/>
      <c r="V63" s="20"/>
      <c r="W63" s="220"/>
      <c r="X63" s="140"/>
      <c r="Y63" s="220"/>
      <c r="Z63" s="221"/>
      <c r="AA63" s="20"/>
      <c r="AB63" s="20"/>
      <c r="AC63" s="20"/>
    </row>
    <row r="64" spans="1:31" s="26" customFormat="1" ht="15.75" customHeight="1">
      <c r="A64" s="318" t="s">
        <v>98</v>
      </c>
      <c r="B64" s="269"/>
      <c r="C64" s="269"/>
      <c r="D64" s="269"/>
      <c r="E64" s="269"/>
      <c r="F64" s="269"/>
      <c r="G64" s="269"/>
      <c r="H64" s="269"/>
      <c r="I64" s="269"/>
      <c r="J64" s="269"/>
      <c r="K64" s="269"/>
      <c r="L64" s="261"/>
      <c r="M64" s="30"/>
      <c r="N64" s="30"/>
      <c r="O64" s="47"/>
      <c r="P64" s="47"/>
      <c r="Q64" s="47"/>
      <c r="R64" s="347"/>
      <c r="S64" s="228"/>
      <c r="T64" s="20"/>
      <c r="U64" s="220"/>
      <c r="V64" s="20"/>
      <c r="W64" s="220"/>
      <c r="X64" s="140"/>
      <c r="Y64" s="220"/>
      <c r="Z64" s="221"/>
      <c r="AA64" s="20"/>
      <c r="AB64" s="20"/>
      <c r="AC64" s="20"/>
    </row>
    <row r="65" spans="1:29" s="26" customFormat="1" ht="15.75" customHeight="1">
      <c r="A65" s="318" t="s">
        <v>99</v>
      </c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1"/>
      <c r="M65" s="30"/>
      <c r="N65" s="30"/>
      <c r="O65" s="47"/>
      <c r="P65" s="47"/>
      <c r="Q65" s="47"/>
      <c r="R65" s="347"/>
      <c r="S65" s="228"/>
      <c r="T65" s="20"/>
      <c r="U65" s="220"/>
      <c r="V65" s="20"/>
      <c r="W65" s="220"/>
      <c r="X65" s="140"/>
      <c r="Y65" s="220"/>
      <c r="Z65" s="221"/>
      <c r="AA65" s="20"/>
      <c r="AB65" s="20"/>
      <c r="AC65" s="20"/>
    </row>
    <row r="66" spans="1:29" s="26" customFormat="1" ht="15.75" customHeight="1">
      <c r="A66" s="318" t="s">
        <v>100</v>
      </c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L66" s="261"/>
      <c r="M66" s="30"/>
      <c r="N66" s="30"/>
      <c r="O66" s="47"/>
      <c r="P66" s="47"/>
      <c r="Q66" s="47"/>
      <c r="R66" s="347"/>
      <c r="S66" s="228"/>
      <c r="T66" s="20"/>
      <c r="U66" s="220"/>
      <c r="V66" s="20"/>
      <c r="W66" s="220"/>
      <c r="X66" s="140"/>
      <c r="Y66" s="220"/>
      <c r="Z66" s="221"/>
      <c r="AA66" s="20"/>
      <c r="AB66" s="20"/>
      <c r="AC66" s="20"/>
    </row>
    <row r="67" spans="1:29" s="26" customFormat="1" ht="15.75" customHeight="1">
      <c r="A67" s="318" t="s">
        <v>101</v>
      </c>
      <c r="B67" s="269"/>
      <c r="C67" s="269"/>
      <c r="D67" s="269"/>
      <c r="E67" s="269"/>
      <c r="F67" s="269"/>
      <c r="G67" s="269"/>
      <c r="H67" s="269"/>
      <c r="I67" s="269"/>
      <c r="J67" s="269"/>
      <c r="K67" s="269"/>
      <c r="L67" s="261"/>
      <c r="M67" s="30"/>
      <c r="N67" s="30"/>
      <c r="O67" s="47"/>
      <c r="P67" s="47"/>
      <c r="Q67" s="47"/>
      <c r="R67" s="347"/>
      <c r="S67" s="228"/>
      <c r="T67" s="20"/>
      <c r="U67" s="220"/>
      <c r="V67" s="20"/>
      <c r="W67" s="220"/>
      <c r="X67" s="140"/>
      <c r="Y67" s="220"/>
      <c r="Z67" s="221"/>
      <c r="AA67" s="20"/>
      <c r="AB67" s="20"/>
      <c r="AC67" s="20"/>
    </row>
    <row r="68" spans="1:29" s="26" customFormat="1" ht="15.75" customHeight="1">
      <c r="A68" s="318" t="s">
        <v>102</v>
      </c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1"/>
      <c r="M68" s="30"/>
      <c r="N68" s="30"/>
      <c r="O68" s="47"/>
      <c r="P68" s="47"/>
      <c r="Q68" s="47"/>
      <c r="R68" s="347"/>
      <c r="S68" s="228"/>
      <c r="T68" s="20"/>
      <c r="U68" s="220"/>
      <c r="V68" s="20"/>
      <c r="W68" s="220"/>
      <c r="X68" s="140"/>
      <c r="Y68" s="220"/>
      <c r="Z68" s="221"/>
      <c r="AA68" s="20"/>
      <c r="AB68" s="20"/>
      <c r="AC68" s="20"/>
    </row>
    <row r="69" spans="1:29" s="26" customFormat="1" ht="15.75" customHeight="1">
      <c r="A69" s="318" t="s">
        <v>103</v>
      </c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1"/>
      <c r="M69" s="30"/>
      <c r="N69" s="30"/>
      <c r="O69" s="47"/>
      <c r="P69" s="47"/>
      <c r="Q69" s="47"/>
      <c r="R69" s="347"/>
      <c r="S69" s="228"/>
      <c r="T69" s="20"/>
      <c r="U69" s="220"/>
      <c r="V69" s="20"/>
      <c r="W69" s="220"/>
      <c r="X69" s="140"/>
      <c r="Y69" s="220"/>
      <c r="Z69" s="221"/>
      <c r="AA69" s="20"/>
      <c r="AB69" s="20"/>
      <c r="AC69" s="20"/>
    </row>
    <row r="70" spans="1:29" s="26" customFormat="1" ht="15.75" customHeight="1">
      <c r="A70" s="318" t="s">
        <v>104</v>
      </c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L70" s="261"/>
      <c r="M70" s="30"/>
      <c r="N70" s="30"/>
      <c r="O70" s="47"/>
      <c r="P70" s="47"/>
      <c r="Q70" s="47"/>
      <c r="R70" s="347"/>
      <c r="S70" s="228"/>
      <c r="T70" s="20"/>
      <c r="U70" s="220"/>
      <c r="V70" s="20"/>
      <c r="W70" s="220"/>
      <c r="X70" s="140"/>
      <c r="Y70" s="220"/>
      <c r="Z70" s="221"/>
      <c r="AA70" s="20"/>
      <c r="AB70" s="20"/>
      <c r="AC70" s="20"/>
    </row>
    <row r="71" spans="1:29" s="26" customFormat="1" ht="15.75" customHeight="1">
      <c r="A71" s="318" t="s">
        <v>105</v>
      </c>
      <c r="B71" s="269"/>
      <c r="C71" s="269"/>
      <c r="D71" s="269"/>
      <c r="E71" s="269"/>
      <c r="F71" s="269"/>
      <c r="G71" s="269"/>
      <c r="H71" s="269"/>
      <c r="I71" s="269"/>
      <c r="J71" s="269"/>
      <c r="K71" s="269"/>
      <c r="L71" s="261"/>
      <c r="M71" s="30"/>
      <c r="N71" s="30"/>
      <c r="O71" s="47"/>
      <c r="P71" s="47"/>
      <c r="Q71" s="47"/>
      <c r="R71" s="347"/>
      <c r="S71" s="228"/>
      <c r="T71" s="20"/>
      <c r="U71" s="220"/>
      <c r="V71" s="20"/>
      <c r="W71" s="220"/>
      <c r="X71" s="140"/>
      <c r="Y71" s="220"/>
      <c r="Z71" s="221"/>
      <c r="AA71" s="20"/>
      <c r="AB71" s="20"/>
      <c r="AC71" s="20"/>
    </row>
    <row r="72" spans="1:29" s="26" customFormat="1" ht="15.75" customHeight="1">
      <c r="A72" s="318" t="s">
        <v>106</v>
      </c>
      <c r="B72" s="269"/>
      <c r="C72" s="269"/>
      <c r="D72" s="269"/>
      <c r="E72" s="269"/>
      <c r="F72" s="269"/>
      <c r="G72" s="269"/>
      <c r="H72" s="269"/>
      <c r="I72" s="269"/>
      <c r="J72" s="269"/>
      <c r="K72" s="269"/>
      <c r="L72" s="261"/>
      <c r="M72" s="30"/>
      <c r="N72" s="30"/>
      <c r="O72" s="47"/>
      <c r="P72" s="47"/>
      <c r="Q72" s="47"/>
      <c r="R72" s="347"/>
      <c r="S72" s="228"/>
      <c r="T72" s="20"/>
      <c r="U72" s="220"/>
      <c r="V72" s="20"/>
      <c r="W72" s="220"/>
      <c r="X72" s="140"/>
      <c r="Y72" s="220"/>
      <c r="Z72" s="221"/>
      <c r="AA72" s="20"/>
      <c r="AB72" s="20"/>
      <c r="AC72" s="20"/>
    </row>
    <row r="73" spans="1:29" s="26" customFormat="1" ht="15.75" customHeight="1">
      <c r="A73" s="318" t="s">
        <v>107</v>
      </c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1"/>
      <c r="M73" s="30"/>
      <c r="N73" s="30"/>
      <c r="O73" s="47"/>
      <c r="P73" s="47"/>
      <c r="Q73" s="47"/>
      <c r="R73" s="347"/>
      <c r="S73" s="228"/>
      <c r="T73" s="20"/>
      <c r="U73" s="220"/>
      <c r="V73" s="20"/>
      <c r="W73" s="220"/>
      <c r="X73" s="140"/>
      <c r="Y73" s="220"/>
      <c r="Z73" s="221"/>
      <c r="AA73" s="20"/>
      <c r="AB73" s="20"/>
      <c r="AC73" s="20"/>
    </row>
    <row r="74" spans="1:29" s="26" customFormat="1" ht="15.75" customHeight="1">
      <c r="A74" s="318" t="s">
        <v>108</v>
      </c>
      <c r="B74" s="269"/>
      <c r="C74" s="269"/>
      <c r="D74" s="269"/>
      <c r="E74" s="269"/>
      <c r="F74" s="269"/>
      <c r="G74" s="269"/>
      <c r="H74" s="269"/>
      <c r="I74" s="269"/>
      <c r="J74" s="269"/>
      <c r="K74" s="269"/>
      <c r="L74" s="261"/>
      <c r="M74" s="30"/>
      <c r="N74" s="30"/>
      <c r="O74" s="47"/>
      <c r="P74" s="47"/>
      <c r="Q74" s="47"/>
      <c r="R74" s="347"/>
      <c r="S74" s="228"/>
      <c r="T74" s="20"/>
      <c r="U74" s="220"/>
      <c r="V74" s="20"/>
      <c r="W74" s="220"/>
      <c r="X74" s="140"/>
      <c r="Y74" s="220"/>
      <c r="Z74" s="221"/>
      <c r="AA74" s="20"/>
      <c r="AB74" s="20"/>
      <c r="AC74" s="20"/>
    </row>
    <row r="75" spans="1:29" s="26" customFormat="1" ht="15.75" customHeight="1">
      <c r="A75" s="318" t="s">
        <v>109</v>
      </c>
      <c r="B75" s="269"/>
      <c r="C75" s="269"/>
      <c r="D75" s="269"/>
      <c r="E75" s="269"/>
      <c r="F75" s="269"/>
      <c r="G75" s="269"/>
      <c r="H75" s="269"/>
      <c r="I75" s="269"/>
      <c r="J75" s="269"/>
      <c r="K75" s="269"/>
      <c r="L75" s="261"/>
      <c r="M75" s="30"/>
      <c r="N75" s="30"/>
      <c r="O75" s="47"/>
      <c r="P75" s="47"/>
      <c r="Q75" s="47"/>
      <c r="R75" s="347"/>
      <c r="S75" s="228"/>
      <c r="T75" s="20"/>
      <c r="U75" s="220"/>
      <c r="V75" s="20"/>
      <c r="W75" s="220"/>
      <c r="X75" s="140"/>
      <c r="Y75" s="220"/>
      <c r="Z75" s="221"/>
      <c r="AA75" s="20"/>
      <c r="AB75" s="20"/>
      <c r="AC75" s="20"/>
    </row>
    <row r="76" spans="1:29" s="26" customFormat="1" ht="15.75" customHeight="1">
      <c r="A76" s="318" t="s">
        <v>110</v>
      </c>
      <c r="B76" s="269"/>
      <c r="C76" s="269"/>
      <c r="D76" s="269"/>
      <c r="E76" s="269"/>
      <c r="F76" s="269"/>
      <c r="G76" s="269"/>
      <c r="H76" s="269"/>
      <c r="I76" s="269"/>
      <c r="J76" s="269"/>
      <c r="K76" s="269"/>
      <c r="L76" s="261"/>
      <c r="M76" s="30"/>
      <c r="N76" s="30"/>
      <c r="O76" s="47"/>
      <c r="P76" s="47"/>
      <c r="Q76" s="47"/>
      <c r="R76" s="347"/>
      <c r="S76" s="228"/>
      <c r="T76" s="20"/>
      <c r="U76" s="220"/>
      <c r="V76" s="20"/>
      <c r="W76" s="220"/>
      <c r="X76" s="140"/>
      <c r="Y76" s="220"/>
      <c r="Z76" s="221"/>
      <c r="AA76" s="20"/>
      <c r="AB76" s="20"/>
      <c r="AC76" s="20"/>
    </row>
    <row r="77" spans="1:29" s="26" customFormat="1" ht="15.75" customHeight="1">
      <c r="A77" s="318" t="s">
        <v>111</v>
      </c>
      <c r="B77" s="269"/>
      <c r="C77" s="269"/>
      <c r="D77" s="269"/>
      <c r="E77" s="269"/>
      <c r="F77" s="269"/>
      <c r="G77" s="269"/>
      <c r="H77" s="269"/>
      <c r="I77" s="269"/>
      <c r="J77" s="269"/>
      <c r="K77" s="269"/>
      <c r="L77" s="261"/>
      <c r="M77" s="30"/>
      <c r="N77" s="30"/>
      <c r="O77" s="47"/>
      <c r="P77" s="47"/>
      <c r="Q77" s="47"/>
      <c r="R77" s="347"/>
      <c r="S77" s="228"/>
      <c r="T77" s="20"/>
      <c r="U77" s="220"/>
      <c r="V77" s="20"/>
      <c r="W77" s="220"/>
      <c r="X77" s="140"/>
      <c r="Y77" s="220"/>
      <c r="Z77" s="221"/>
      <c r="AA77" s="20"/>
      <c r="AB77" s="20"/>
      <c r="AC77" s="20"/>
    </row>
    <row r="78" spans="1:29" s="26" customFormat="1" ht="15.75" customHeight="1">
      <c r="A78" s="318" t="s">
        <v>112</v>
      </c>
      <c r="B78" s="269"/>
      <c r="C78" s="269"/>
      <c r="D78" s="269"/>
      <c r="E78" s="269"/>
      <c r="F78" s="269"/>
      <c r="G78" s="269"/>
      <c r="H78" s="269"/>
      <c r="I78" s="269"/>
      <c r="J78" s="269"/>
      <c r="K78" s="269"/>
      <c r="L78" s="261"/>
      <c r="M78" s="30"/>
      <c r="N78" s="30"/>
      <c r="O78" s="47"/>
      <c r="P78" s="47"/>
      <c r="Q78" s="47"/>
      <c r="R78" s="347"/>
      <c r="S78" s="228"/>
      <c r="T78" s="20"/>
      <c r="U78" s="220"/>
      <c r="V78" s="20"/>
      <c r="W78" s="220"/>
      <c r="X78" s="140"/>
      <c r="Y78" s="220"/>
      <c r="Z78" s="221"/>
      <c r="AA78" s="20"/>
      <c r="AB78" s="20"/>
      <c r="AC78" s="20"/>
    </row>
    <row r="79" spans="1:29" ht="14.25" customHeight="1"/>
    <row r="80" spans="1:29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</sheetData>
  <mergeCells count="63">
    <mergeCell ref="A78:L78"/>
    <mergeCell ref="A72:L72"/>
    <mergeCell ref="A73:L73"/>
    <mergeCell ref="A74:L74"/>
    <mergeCell ref="A75:L75"/>
    <mergeCell ref="A76:L76"/>
    <mergeCell ref="A77:L77"/>
    <mergeCell ref="A71:L71"/>
    <mergeCell ref="A60:L60"/>
    <mergeCell ref="A61:L61"/>
    <mergeCell ref="A62:L62"/>
    <mergeCell ref="A63:L63"/>
    <mergeCell ref="A64:L64"/>
    <mergeCell ref="A65:L65"/>
    <mergeCell ref="A66:L66"/>
    <mergeCell ref="A67:L67"/>
    <mergeCell ref="A68:L68"/>
    <mergeCell ref="A69:L69"/>
    <mergeCell ref="A70:L70"/>
    <mergeCell ref="A54:L54"/>
    <mergeCell ref="A55:L55"/>
    <mergeCell ref="A56:L56"/>
    <mergeCell ref="A57:L57"/>
    <mergeCell ref="A58:L58"/>
    <mergeCell ref="Z5:Z7"/>
    <mergeCell ref="AA5:AA7"/>
    <mergeCell ref="A59:L59"/>
    <mergeCell ref="Y6:Y7"/>
    <mergeCell ref="A49:L49"/>
    <mergeCell ref="A50:L50"/>
    <mergeCell ref="A51:L51"/>
    <mergeCell ref="A52:L52"/>
    <mergeCell ref="A53:L53"/>
    <mergeCell ref="Q6:Q7"/>
    <mergeCell ref="R6:R7"/>
    <mergeCell ref="S6:S7"/>
    <mergeCell ref="T6:U6"/>
    <mergeCell ref="V6:W6"/>
    <mergeCell ref="X6:X7"/>
    <mergeCell ref="I6:J6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</mergeCells>
  <conditionalFormatting sqref="AD8:AD48">
    <cfRule type="expression" dxfId="3" priority="1">
      <formula>LEN(TRIM(AD8))&gt;0</formula>
    </cfRule>
  </conditionalFormatting>
  <conditionalFormatting sqref="AD49">
    <cfRule type="notContainsBlanks" dxfId="2" priority="2">
      <formula>LEN(TRIM(AD49))&gt;0</formula>
    </cfRule>
  </conditionalFormatting>
  <dataValidations count="7">
    <dataValidation type="list" allowBlank="1" sqref="H8:H48" xr:uid="{10DE081A-207C-40AD-902C-1816CC50E51E}">
      <formula1>"SERVIÇO,CURSO,EVENTO,REUNIÃO,OUTROS"</formula1>
    </dataValidation>
    <dataValidation type="list" allowBlank="1" sqref="P14:Q16 R16" xr:uid="{BB091226-9D4E-4729-9F29-32B64AA05717}">
      <formula1>$AD$8:$AD$8</formula1>
    </dataValidation>
    <dataValidation type="list" allowBlank="1" sqref="P30:R30" xr:uid="{42388487-D72F-4B89-9234-62014B6A750A}">
      <formula1>#REF!</formula1>
    </dataValidation>
    <dataValidation type="list" allowBlank="1" sqref="P11:R11" xr:uid="{DBF06AD8-D288-45AC-8E50-2CCFD6BEEE9C}">
      <formula1>$AD$8:$AD$113</formula1>
    </dataValidation>
    <dataValidation type="list" allowBlank="1" sqref="P12:R12" xr:uid="{9069B586-7824-4154-A4E7-D1E29A9DD5BA}">
      <formula1>$AD$8:$AD$48</formula1>
    </dataValidation>
    <dataValidation type="list" allowBlank="1" sqref="P13:R13" xr:uid="{75131D0A-0673-4ADA-A757-904152139791}">
      <formula1>$AD$8:$AD$111</formula1>
    </dataValidation>
    <dataValidation type="list" allowBlank="1" sqref="R14:R15 R20 O22:R29 P17:R19 O8:R8 R9 O31:R48" xr:uid="{A4A36712-A30C-4B3D-ABA3-83797C79830A}">
      <formula1>$AD$8:$AD$74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D67A0-91F1-4D23-8356-8D9A69992007}">
  <dimension ref="A1:AE88"/>
  <sheetViews>
    <sheetView tabSelected="1" zoomScale="80" zoomScaleNormal="80" workbookViewId="0">
      <selection activeCell="W21" sqref="W21"/>
    </sheetView>
  </sheetViews>
  <sheetFormatPr defaultColWidth="0" defaultRowHeight="14.25" customHeight="1" zeroHeight="1"/>
  <cols>
    <col min="1" max="1" width="22.375" customWidth="1"/>
    <col min="2" max="2" width="10.375" customWidth="1"/>
    <col min="3" max="3" width="42" bestFit="1" customWidth="1"/>
    <col min="4" max="4" width="14.625" bestFit="1" customWidth="1"/>
    <col min="5" max="5" width="39.625" bestFit="1" customWidth="1"/>
    <col min="6" max="6" width="38.5" bestFit="1" customWidth="1"/>
    <col min="7" max="7" width="17.375" customWidth="1"/>
    <col min="8" max="8" width="11" customWidth="1"/>
    <col min="9" max="9" width="9" customWidth="1"/>
    <col min="10" max="10" width="14.75" customWidth="1"/>
    <col min="11" max="11" width="9" customWidth="1"/>
    <col min="12" max="12" width="16.75" customWidth="1"/>
    <col min="13" max="13" width="14.625" bestFit="1" customWidth="1"/>
    <col min="14" max="14" width="17.75" bestFit="1" customWidth="1"/>
    <col min="15" max="15" width="13.75" style="44" customWidth="1"/>
    <col min="16" max="16" width="15.75" style="44" bestFit="1" customWidth="1"/>
    <col min="17" max="17" width="16.125" style="348" bestFit="1" customWidth="1"/>
    <col min="18" max="18" width="19.375" style="348" bestFit="1" customWidth="1"/>
    <col min="19" max="19" width="22.5" style="215" customWidth="1"/>
    <col min="20" max="20" width="12.75" style="31" customWidth="1"/>
    <col min="21" max="21" width="15.5" style="222" customWidth="1"/>
    <col min="22" max="22" width="12.875" style="31" customWidth="1"/>
    <col min="23" max="23" width="14.75" style="222" customWidth="1"/>
    <col min="24" max="24" width="12.75" style="31" customWidth="1"/>
    <col min="25" max="25" width="12.5" style="222" customWidth="1"/>
    <col min="26" max="26" width="18.125" style="223" customWidth="1"/>
    <col min="27" max="27" width="27.25" style="142" customWidth="1"/>
    <col min="28" max="28" width="0" style="142" hidden="1" customWidth="1"/>
    <col min="29" max="31" width="0" hidden="1" customWidth="1"/>
    <col min="32" max="16384" width="9" hidden="1"/>
  </cols>
  <sheetData>
    <row r="1" spans="1:31" s="26" customFormat="1" ht="15">
      <c r="A1" s="285"/>
      <c r="B1" s="310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93"/>
      <c r="AC1" s="93"/>
    </row>
    <row r="2" spans="1:31" s="26" customFormat="1" ht="15">
      <c r="A2" s="286"/>
      <c r="B2" s="310" t="s">
        <v>157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93"/>
      <c r="AC2" s="93"/>
    </row>
    <row r="3" spans="1:31" s="26" customFormat="1" ht="15">
      <c r="A3" s="286"/>
      <c r="B3" s="310" t="s">
        <v>142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"/>
      <c r="AC3" s="2"/>
    </row>
    <row r="4" spans="1:31" s="26" customFormat="1" ht="15" customHeight="1">
      <c r="A4" s="110" t="s">
        <v>632</v>
      </c>
      <c r="B4" s="34"/>
      <c r="C4" s="337" t="s">
        <v>4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"/>
      <c r="AC4" s="2"/>
    </row>
    <row r="5" spans="1:31" s="26" customFormat="1" ht="15.75" customHeight="1">
      <c r="A5" s="308" t="s">
        <v>5</v>
      </c>
      <c r="B5" s="278"/>
      <c r="C5" s="308" t="s">
        <v>6</v>
      </c>
      <c r="D5" s="309"/>
      <c r="E5" s="278"/>
      <c r="F5" s="308" t="s">
        <v>7</v>
      </c>
      <c r="G5" s="309"/>
      <c r="H5" s="309"/>
      <c r="I5" s="309"/>
      <c r="J5" s="309"/>
      <c r="K5" s="309"/>
      <c r="L5" s="309"/>
      <c r="M5" s="308" t="s">
        <v>8</v>
      </c>
      <c r="N5" s="309"/>
      <c r="O5" s="309"/>
      <c r="P5" s="309"/>
      <c r="Q5" s="309"/>
      <c r="R5" s="309"/>
      <c r="S5" s="278"/>
      <c r="T5" s="308" t="s">
        <v>9</v>
      </c>
      <c r="U5" s="341"/>
      <c r="V5" s="341"/>
      <c r="W5" s="341"/>
      <c r="X5" s="341"/>
      <c r="Y5" s="342"/>
      <c r="Z5" s="335" t="s">
        <v>69</v>
      </c>
      <c r="AA5" s="279" t="s">
        <v>70</v>
      </c>
      <c r="AB5" s="20"/>
      <c r="AC5" s="20"/>
      <c r="AD5" s="20"/>
    </row>
    <row r="6" spans="1:31" s="97" customFormat="1" ht="15.75" customHeight="1">
      <c r="A6" s="279" t="s">
        <v>12</v>
      </c>
      <c r="B6" s="279" t="s">
        <v>13</v>
      </c>
      <c r="C6" s="327" t="s">
        <v>14</v>
      </c>
      <c r="D6" s="279" t="s">
        <v>15</v>
      </c>
      <c r="E6" s="279" t="s">
        <v>16</v>
      </c>
      <c r="F6" s="279" t="s">
        <v>71</v>
      </c>
      <c r="G6" s="279" t="s">
        <v>72</v>
      </c>
      <c r="H6" s="279" t="s">
        <v>73</v>
      </c>
      <c r="I6" s="308" t="s">
        <v>20</v>
      </c>
      <c r="J6" s="282"/>
      <c r="K6" s="307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90" t="s">
        <v>78</v>
      </c>
      <c r="R6" s="290" t="s">
        <v>79</v>
      </c>
      <c r="S6" s="290" t="s">
        <v>80</v>
      </c>
      <c r="T6" s="307" t="s">
        <v>28</v>
      </c>
      <c r="U6" s="282"/>
      <c r="V6" s="307" t="s">
        <v>29</v>
      </c>
      <c r="W6" s="282"/>
      <c r="X6" s="323" t="s">
        <v>81</v>
      </c>
      <c r="Y6" s="313" t="s">
        <v>82</v>
      </c>
      <c r="Z6" s="338"/>
      <c r="AA6" s="284"/>
      <c r="AB6" s="47"/>
      <c r="AC6" s="47"/>
      <c r="AD6" s="47"/>
      <c r="AE6" s="47"/>
    </row>
    <row r="7" spans="1:31" s="97" customFormat="1" ht="30">
      <c r="A7" s="280"/>
      <c r="B7" s="280"/>
      <c r="C7" s="328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93"/>
      <c r="R7" s="293"/>
      <c r="S7" s="293"/>
      <c r="T7" s="35" t="s">
        <v>87</v>
      </c>
      <c r="U7" s="217" t="s">
        <v>88</v>
      </c>
      <c r="V7" s="35" t="s">
        <v>89</v>
      </c>
      <c r="W7" s="217" t="s">
        <v>90</v>
      </c>
      <c r="X7" s="324"/>
      <c r="Y7" s="315"/>
      <c r="Z7" s="338"/>
      <c r="AA7" s="284"/>
      <c r="AB7" s="47"/>
      <c r="AC7" s="47"/>
      <c r="AD7" s="47"/>
      <c r="AE7" s="47"/>
    </row>
    <row r="8" spans="1:31" ht="45" customHeight="1">
      <c r="A8" s="27">
        <v>560800</v>
      </c>
      <c r="B8" s="27">
        <v>560801</v>
      </c>
      <c r="C8" s="88" t="s">
        <v>213</v>
      </c>
      <c r="D8" s="27">
        <v>3735</v>
      </c>
      <c r="E8" s="27" t="s">
        <v>148</v>
      </c>
      <c r="F8" s="28" t="s">
        <v>282</v>
      </c>
      <c r="G8" s="28"/>
      <c r="H8" s="29" t="s">
        <v>151</v>
      </c>
      <c r="I8" s="37" t="s">
        <v>143</v>
      </c>
      <c r="J8" s="28" t="s">
        <v>144</v>
      </c>
      <c r="K8" s="37" t="s">
        <v>143</v>
      </c>
      <c r="L8" s="84" t="s">
        <v>406</v>
      </c>
      <c r="M8" s="32">
        <v>45627</v>
      </c>
      <c r="N8" s="32">
        <v>45630</v>
      </c>
      <c r="O8" s="39" t="s">
        <v>319</v>
      </c>
      <c r="P8" s="39" t="s">
        <v>319</v>
      </c>
      <c r="Q8" s="39" t="s">
        <v>319</v>
      </c>
      <c r="R8" s="39" t="s">
        <v>319</v>
      </c>
      <c r="S8" s="40"/>
      <c r="T8" s="37">
        <v>3</v>
      </c>
      <c r="U8" s="219">
        <v>120</v>
      </c>
      <c r="V8" s="37">
        <v>1</v>
      </c>
      <c r="W8" s="131">
        <v>55</v>
      </c>
      <c r="X8" s="37">
        <f t="shared" ref="X8:X29" si="0">T8+V8</f>
        <v>4</v>
      </c>
      <c r="Y8" s="237">
        <f t="shared" ref="Y8:Y19" si="1">(T8*U8)+(V8*W8)</f>
        <v>415</v>
      </c>
      <c r="Z8" s="243">
        <f t="shared" ref="Z8:Z21" si="2">Y8+S8</f>
        <v>415</v>
      </c>
      <c r="AA8" s="207" t="s">
        <v>574</v>
      </c>
      <c r="AB8" s="161"/>
      <c r="AC8" s="162"/>
      <c r="AD8" s="163"/>
      <c r="AE8" s="162"/>
    </row>
    <row r="9" spans="1:31" ht="45" customHeight="1">
      <c r="A9" s="88">
        <v>560800</v>
      </c>
      <c r="B9" s="88">
        <v>560801</v>
      </c>
      <c r="C9" s="88" t="s">
        <v>466</v>
      </c>
      <c r="D9" s="88" t="s">
        <v>467</v>
      </c>
      <c r="E9" s="128" t="s">
        <v>226</v>
      </c>
      <c r="F9" s="134" t="s">
        <v>465</v>
      </c>
      <c r="G9" s="134"/>
      <c r="H9" s="29" t="s">
        <v>7</v>
      </c>
      <c r="I9" s="135" t="s">
        <v>143</v>
      </c>
      <c r="J9" s="134" t="s">
        <v>144</v>
      </c>
      <c r="K9" s="135" t="s">
        <v>143</v>
      </c>
      <c r="L9" s="133" t="s">
        <v>406</v>
      </c>
      <c r="M9" s="32">
        <v>45627</v>
      </c>
      <c r="N9" s="32">
        <v>45630</v>
      </c>
      <c r="O9" s="39" t="s">
        <v>319</v>
      </c>
      <c r="P9" s="39" t="s">
        <v>319</v>
      </c>
      <c r="Q9" s="39" t="s">
        <v>319</v>
      </c>
      <c r="R9" s="39" t="s">
        <v>319</v>
      </c>
      <c r="S9" s="40"/>
      <c r="T9" s="37">
        <v>3</v>
      </c>
      <c r="U9" s="237">
        <v>170.12</v>
      </c>
      <c r="V9" s="37">
        <v>1</v>
      </c>
      <c r="W9" s="233">
        <v>57</v>
      </c>
      <c r="X9" s="37">
        <f t="shared" si="0"/>
        <v>4</v>
      </c>
      <c r="Y9" s="237">
        <f t="shared" si="1"/>
        <v>567.36</v>
      </c>
      <c r="Z9" s="243">
        <f t="shared" si="2"/>
        <v>567.36</v>
      </c>
      <c r="AA9" s="207" t="s">
        <v>574</v>
      </c>
      <c r="AB9" s="161"/>
      <c r="AC9" s="161"/>
      <c r="AD9" s="163"/>
      <c r="AE9" s="161"/>
    </row>
    <row r="10" spans="1:31" ht="45" customHeight="1">
      <c r="A10" s="88">
        <v>560800</v>
      </c>
      <c r="B10" s="88">
        <v>560801</v>
      </c>
      <c r="C10" s="88" t="s">
        <v>262</v>
      </c>
      <c r="D10" s="88">
        <v>865010</v>
      </c>
      <c r="E10" s="128" t="s">
        <v>226</v>
      </c>
      <c r="F10" s="134" t="s">
        <v>465</v>
      </c>
      <c r="G10" s="134"/>
      <c r="H10" s="29" t="s">
        <v>7</v>
      </c>
      <c r="I10" s="135" t="s">
        <v>143</v>
      </c>
      <c r="J10" s="134" t="s">
        <v>144</v>
      </c>
      <c r="K10" s="135" t="s">
        <v>143</v>
      </c>
      <c r="L10" s="133" t="s">
        <v>406</v>
      </c>
      <c r="M10" s="32">
        <v>45627</v>
      </c>
      <c r="N10" s="32">
        <v>45630</v>
      </c>
      <c r="O10" s="39" t="s">
        <v>319</v>
      </c>
      <c r="P10" s="39" t="s">
        <v>319</v>
      </c>
      <c r="Q10" s="39" t="s">
        <v>319</v>
      </c>
      <c r="R10" s="39" t="s">
        <v>319</v>
      </c>
      <c r="S10" s="40"/>
      <c r="T10" s="37">
        <v>3</v>
      </c>
      <c r="U10" s="237">
        <v>170.12</v>
      </c>
      <c r="V10" s="37">
        <v>1</v>
      </c>
      <c r="W10" s="233">
        <v>57</v>
      </c>
      <c r="X10" s="37">
        <f t="shared" si="0"/>
        <v>4</v>
      </c>
      <c r="Y10" s="237">
        <f t="shared" si="1"/>
        <v>567.36</v>
      </c>
      <c r="Z10" s="243">
        <f t="shared" si="2"/>
        <v>567.36</v>
      </c>
      <c r="AA10" s="207" t="s">
        <v>574</v>
      </c>
      <c r="AB10" s="161"/>
      <c r="AC10" s="161"/>
      <c r="AD10" s="163"/>
      <c r="AE10" s="161"/>
    </row>
    <row r="11" spans="1:31" ht="45" customHeight="1">
      <c r="A11" s="27">
        <v>560800</v>
      </c>
      <c r="B11" s="27">
        <v>560801</v>
      </c>
      <c r="C11" s="27" t="s">
        <v>166</v>
      </c>
      <c r="D11" s="27">
        <v>965060</v>
      </c>
      <c r="E11" s="27" t="s">
        <v>167</v>
      </c>
      <c r="F11" s="134" t="s">
        <v>623</v>
      </c>
      <c r="G11" s="104"/>
      <c r="H11" s="29" t="s">
        <v>7</v>
      </c>
      <c r="I11" s="37" t="s">
        <v>143</v>
      </c>
      <c r="J11" s="28" t="s">
        <v>144</v>
      </c>
      <c r="K11" s="37" t="s">
        <v>143</v>
      </c>
      <c r="L11" s="38" t="s">
        <v>488</v>
      </c>
      <c r="M11" s="32">
        <v>45628</v>
      </c>
      <c r="N11" s="32">
        <v>45631</v>
      </c>
      <c r="O11" s="39" t="s">
        <v>319</v>
      </c>
      <c r="P11" s="39" t="s">
        <v>319</v>
      </c>
      <c r="Q11" s="39" t="s">
        <v>319</v>
      </c>
      <c r="R11" s="39" t="s">
        <v>319</v>
      </c>
      <c r="S11" s="40"/>
      <c r="T11" s="37">
        <v>3</v>
      </c>
      <c r="U11" s="237">
        <v>170.12</v>
      </c>
      <c r="V11" s="37">
        <v>1</v>
      </c>
      <c r="W11" s="131">
        <v>57</v>
      </c>
      <c r="X11" s="37">
        <f t="shared" si="0"/>
        <v>4</v>
      </c>
      <c r="Y11" s="219">
        <f t="shared" si="1"/>
        <v>567.36</v>
      </c>
      <c r="Z11" s="243">
        <f t="shared" si="2"/>
        <v>567.36</v>
      </c>
      <c r="AA11" s="207" t="s">
        <v>574</v>
      </c>
      <c r="AB11" s="161"/>
      <c r="AC11" s="161"/>
      <c r="AD11" s="163"/>
      <c r="AE11" s="161"/>
    </row>
    <row r="12" spans="1:31" ht="45" customHeight="1">
      <c r="A12" s="27">
        <v>560800</v>
      </c>
      <c r="B12" s="27">
        <v>560801</v>
      </c>
      <c r="C12" s="128" t="s">
        <v>222</v>
      </c>
      <c r="D12" s="27">
        <v>861065</v>
      </c>
      <c r="E12" s="27" t="s">
        <v>379</v>
      </c>
      <c r="F12" s="134" t="s">
        <v>623</v>
      </c>
      <c r="G12" s="104"/>
      <c r="H12" s="29" t="s">
        <v>7</v>
      </c>
      <c r="I12" s="37" t="s">
        <v>143</v>
      </c>
      <c r="J12" s="28" t="s">
        <v>144</v>
      </c>
      <c r="K12" s="37" t="s">
        <v>143</v>
      </c>
      <c r="L12" s="38" t="s">
        <v>488</v>
      </c>
      <c r="M12" s="32">
        <v>45628</v>
      </c>
      <c r="N12" s="32">
        <v>45631</v>
      </c>
      <c r="O12" s="39" t="s">
        <v>319</v>
      </c>
      <c r="P12" s="39" t="s">
        <v>319</v>
      </c>
      <c r="Q12" s="39" t="s">
        <v>319</v>
      </c>
      <c r="R12" s="39" t="s">
        <v>319</v>
      </c>
      <c r="S12" s="40"/>
      <c r="T12" s="37">
        <v>3</v>
      </c>
      <c r="U12" s="237">
        <v>170.12</v>
      </c>
      <c r="V12" s="37">
        <v>1</v>
      </c>
      <c r="W12" s="131">
        <v>57</v>
      </c>
      <c r="X12" s="37">
        <f t="shared" si="0"/>
        <v>4</v>
      </c>
      <c r="Y12" s="219">
        <f t="shared" si="1"/>
        <v>567.36</v>
      </c>
      <c r="Z12" s="243">
        <f t="shared" si="2"/>
        <v>567.36</v>
      </c>
      <c r="AA12" s="207" t="s">
        <v>574</v>
      </c>
      <c r="AB12" s="161"/>
      <c r="AC12" s="161"/>
      <c r="AD12" s="163"/>
      <c r="AE12" s="161"/>
    </row>
    <row r="13" spans="1:31" ht="45" customHeight="1">
      <c r="A13" s="27">
        <v>560800</v>
      </c>
      <c r="B13" s="27">
        <v>560801</v>
      </c>
      <c r="C13" s="128" t="s">
        <v>169</v>
      </c>
      <c r="D13" s="27">
        <v>865095</v>
      </c>
      <c r="E13" s="82" t="s">
        <v>399</v>
      </c>
      <c r="F13" s="134" t="s">
        <v>623</v>
      </c>
      <c r="G13" s="104"/>
      <c r="H13" s="29" t="s">
        <v>7</v>
      </c>
      <c r="I13" s="37" t="s">
        <v>143</v>
      </c>
      <c r="J13" s="28" t="s">
        <v>144</v>
      </c>
      <c r="K13" s="37" t="s">
        <v>143</v>
      </c>
      <c r="L13" s="38" t="s">
        <v>488</v>
      </c>
      <c r="M13" s="32">
        <v>45628</v>
      </c>
      <c r="N13" s="32">
        <v>45631</v>
      </c>
      <c r="O13" s="39" t="s">
        <v>319</v>
      </c>
      <c r="P13" s="39" t="s">
        <v>319</v>
      </c>
      <c r="Q13" s="39" t="s">
        <v>319</v>
      </c>
      <c r="R13" s="39" t="s">
        <v>319</v>
      </c>
      <c r="S13" s="40"/>
      <c r="T13" s="37">
        <v>3</v>
      </c>
      <c r="U13" s="237">
        <v>170.12</v>
      </c>
      <c r="V13" s="37">
        <v>1</v>
      </c>
      <c r="W13" s="233">
        <v>57</v>
      </c>
      <c r="X13" s="37">
        <f t="shared" si="0"/>
        <v>4</v>
      </c>
      <c r="Y13" s="237">
        <f t="shared" si="1"/>
        <v>567.36</v>
      </c>
      <c r="Z13" s="244">
        <f t="shared" si="2"/>
        <v>567.36</v>
      </c>
      <c r="AA13" s="207" t="s">
        <v>574</v>
      </c>
      <c r="AB13" s="161"/>
      <c r="AC13" s="161"/>
      <c r="AD13" s="163"/>
      <c r="AE13" s="161"/>
    </row>
    <row r="14" spans="1:31" ht="45" customHeight="1">
      <c r="A14" s="27">
        <v>560800</v>
      </c>
      <c r="B14" s="27">
        <v>560801</v>
      </c>
      <c r="C14" s="88" t="s">
        <v>153</v>
      </c>
      <c r="D14" s="82">
        <v>861103</v>
      </c>
      <c r="E14" s="82" t="s">
        <v>360</v>
      </c>
      <c r="F14" s="134" t="s">
        <v>623</v>
      </c>
      <c r="G14" s="104"/>
      <c r="H14" s="29" t="s">
        <v>7</v>
      </c>
      <c r="I14" s="37" t="s">
        <v>143</v>
      </c>
      <c r="J14" s="28" t="s">
        <v>144</v>
      </c>
      <c r="K14" s="37" t="s">
        <v>143</v>
      </c>
      <c r="L14" s="38" t="s">
        <v>488</v>
      </c>
      <c r="M14" s="32">
        <v>45629</v>
      </c>
      <c r="N14" s="55">
        <v>45631</v>
      </c>
      <c r="O14" s="39" t="s">
        <v>319</v>
      </c>
      <c r="P14" s="39" t="s">
        <v>319</v>
      </c>
      <c r="Q14" s="39" t="s">
        <v>319</v>
      </c>
      <c r="R14" s="39" t="s">
        <v>319</v>
      </c>
      <c r="S14" s="40"/>
      <c r="T14" s="37">
        <v>2</v>
      </c>
      <c r="U14" s="237">
        <v>170.12</v>
      </c>
      <c r="V14" s="37">
        <v>1</v>
      </c>
      <c r="W14" s="233">
        <v>57</v>
      </c>
      <c r="X14" s="37">
        <f t="shared" si="0"/>
        <v>3</v>
      </c>
      <c r="Y14" s="237">
        <f t="shared" si="1"/>
        <v>397.24</v>
      </c>
      <c r="Z14" s="243">
        <f t="shared" si="2"/>
        <v>397.24</v>
      </c>
      <c r="AA14" s="207" t="s">
        <v>574</v>
      </c>
      <c r="AB14" s="173"/>
      <c r="AC14" s="162"/>
      <c r="AD14" s="163"/>
      <c r="AE14" s="162"/>
    </row>
    <row r="15" spans="1:31" ht="45" customHeight="1">
      <c r="A15" s="27">
        <v>560800</v>
      </c>
      <c r="B15" s="27">
        <v>560801</v>
      </c>
      <c r="C15" s="128" t="s">
        <v>159</v>
      </c>
      <c r="D15" s="82">
        <v>8010</v>
      </c>
      <c r="E15" s="82" t="s">
        <v>165</v>
      </c>
      <c r="F15" s="134" t="s">
        <v>623</v>
      </c>
      <c r="G15" s="104"/>
      <c r="H15" s="29" t="s">
        <v>7</v>
      </c>
      <c r="I15" s="37" t="s">
        <v>143</v>
      </c>
      <c r="J15" s="28" t="s">
        <v>144</v>
      </c>
      <c r="K15" s="37" t="s">
        <v>143</v>
      </c>
      <c r="L15" s="38" t="s">
        <v>488</v>
      </c>
      <c r="M15" s="32">
        <v>45628</v>
      </c>
      <c r="N15" s="32">
        <v>45631</v>
      </c>
      <c r="O15" s="39" t="s">
        <v>319</v>
      </c>
      <c r="P15" s="39" t="s">
        <v>319</v>
      </c>
      <c r="Q15" s="39" t="s">
        <v>319</v>
      </c>
      <c r="R15" s="39" t="s">
        <v>319</v>
      </c>
      <c r="S15" s="40"/>
      <c r="T15" s="37">
        <v>3</v>
      </c>
      <c r="U15" s="237">
        <v>170.12</v>
      </c>
      <c r="V15" s="37">
        <v>1</v>
      </c>
      <c r="W15" s="233">
        <v>57</v>
      </c>
      <c r="X15" s="37">
        <f t="shared" si="0"/>
        <v>4</v>
      </c>
      <c r="Y15" s="237">
        <f t="shared" si="1"/>
        <v>567.36</v>
      </c>
      <c r="Z15" s="244">
        <f t="shared" si="2"/>
        <v>567.36</v>
      </c>
      <c r="AA15" s="207" t="s">
        <v>574</v>
      </c>
      <c r="AB15" s="173"/>
      <c r="AC15" s="162"/>
      <c r="AD15" s="163"/>
      <c r="AE15" s="162"/>
    </row>
    <row r="16" spans="1:31" ht="45" customHeight="1">
      <c r="A16" s="88">
        <v>560800</v>
      </c>
      <c r="B16" s="88">
        <v>560801</v>
      </c>
      <c r="C16" s="88" t="s">
        <v>515</v>
      </c>
      <c r="D16" s="88">
        <v>865362</v>
      </c>
      <c r="E16" s="128" t="s">
        <v>223</v>
      </c>
      <c r="F16" s="134" t="s">
        <v>623</v>
      </c>
      <c r="G16" s="104"/>
      <c r="H16" s="29" t="s">
        <v>7</v>
      </c>
      <c r="I16" s="37" t="s">
        <v>143</v>
      </c>
      <c r="J16" s="28" t="s">
        <v>144</v>
      </c>
      <c r="K16" s="37" t="s">
        <v>143</v>
      </c>
      <c r="L16" s="38" t="s">
        <v>488</v>
      </c>
      <c r="M16" s="32">
        <v>45629</v>
      </c>
      <c r="N16" s="32">
        <v>45631</v>
      </c>
      <c r="O16" s="39" t="s">
        <v>319</v>
      </c>
      <c r="P16" s="39" t="s">
        <v>319</v>
      </c>
      <c r="Q16" s="39" t="s">
        <v>319</v>
      </c>
      <c r="R16" s="39" t="s">
        <v>319</v>
      </c>
      <c r="S16" s="40"/>
      <c r="T16" s="37">
        <v>2</v>
      </c>
      <c r="U16" s="237">
        <v>170.12</v>
      </c>
      <c r="V16" s="37">
        <v>1</v>
      </c>
      <c r="W16" s="233">
        <v>57</v>
      </c>
      <c r="X16" s="37">
        <f t="shared" si="0"/>
        <v>3</v>
      </c>
      <c r="Y16" s="237">
        <f t="shared" si="1"/>
        <v>397.24</v>
      </c>
      <c r="Z16" s="244">
        <f t="shared" si="2"/>
        <v>397.24</v>
      </c>
      <c r="AA16" s="207" t="s">
        <v>574</v>
      </c>
      <c r="AB16" s="173"/>
      <c r="AC16" s="162"/>
      <c r="AD16" s="163"/>
      <c r="AE16" s="162"/>
    </row>
    <row r="17" spans="1:31" ht="45" customHeight="1">
      <c r="A17" s="88">
        <v>560800</v>
      </c>
      <c r="B17" s="88">
        <v>560801</v>
      </c>
      <c r="C17" s="88" t="s">
        <v>518</v>
      </c>
      <c r="D17" s="88" t="s">
        <v>519</v>
      </c>
      <c r="E17" s="128" t="s">
        <v>399</v>
      </c>
      <c r="F17" s="134" t="s">
        <v>623</v>
      </c>
      <c r="G17" s="104"/>
      <c r="H17" s="29" t="s">
        <v>7</v>
      </c>
      <c r="I17" s="37" t="s">
        <v>143</v>
      </c>
      <c r="J17" s="28" t="s">
        <v>144</v>
      </c>
      <c r="K17" s="37" t="s">
        <v>143</v>
      </c>
      <c r="L17" s="38" t="s">
        <v>488</v>
      </c>
      <c r="M17" s="32">
        <v>45629</v>
      </c>
      <c r="N17" s="32">
        <v>45631</v>
      </c>
      <c r="O17" s="39" t="s">
        <v>319</v>
      </c>
      <c r="P17" s="39" t="s">
        <v>319</v>
      </c>
      <c r="Q17" s="39" t="s">
        <v>319</v>
      </c>
      <c r="R17" s="39" t="s">
        <v>319</v>
      </c>
      <c r="S17" s="40"/>
      <c r="T17" s="37">
        <v>2</v>
      </c>
      <c r="U17" s="237">
        <v>170.12</v>
      </c>
      <c r="V17" s="37">
        <v>1</v>
      </c>
      <c r="W17" s="233">
        <v>57</v>
      </c>
      <c r="X17" s="37">
        <f t="shared" si="0"/>
        <v>3</v>
      </c>
      <c r="Y17" s="237">
        <f t="shared" si="1"/>
        <v>397.24</v>
      </c>
      <c r="Z17" s="244">
        <f t="shared" si="2"/>
        <v>397.24</v>
      </c>
      <c r="AA17" s="207" t="s">
        <v>574</v>
      </c>
      <c r="AB17" s="173"/>
      <c r="AC17" s="162"/>
      <c r="AD17" s="163"/>
      <c r="AE17" s="162"/>
    </row>
    <row r="18" spans="1:31" ht="75" customHeight="1">
      <c r="A18" s="88">
        <v>560800</v>
      </c>
      <c r="B18" s="88">
        <v>560801</v>
      </c>
      <c r="C18" s="88" t="s">
        <v>188</v>
      </c>
      <c r="D18" s="88">
        <v>861375</v>
      </c>
      <c r="E18" s="128" t="s">
        <v>395</v>
      </c>
      <c r="F18" s="134" t="s">
        <v>623</v>
      </c>
      <c r="G18" s="104"/>
      <c r="H18" s="29" t="s">
        <v>7</v>
      </c>
      <c r="I18" s="37" t="s">
        <v>143</v>
      </c>
      <c r="J18" s="28" t="s">
        <v>144</v>
      </c>
      <c r="K18" s="37" t="s">
        <v>143</v>
      </c>
      <c r="L18" s="38" t="s">
        <v>488</v>
      </c>
      <c r="M18" s="32">
        <v>45629</v>
      </c>
      <c r="N18" s="32">
        <v>45631</v>
      </c>
      <c r="O18" s="39" t="s">
        <v>319</v>
      </c>
      <c r="P18" s="39" t="s">
        <v>319</v>
      </c>
      <c r="Q18" s="39" t="s">
        <v>319</v>
      </c>
      <c r="R18" s="39" t="s">
        <v>319</v>
      </c>
      <c r="S18" s="40"/>
      <c r="T18" s="37">
        <v>2</v>
      </c>
      <c r="U18" s="237">
        <v>170.12</v>
      </c>
      <c r="V18" s="37">
        <v>1</v>
      </c>
      <c r="W18" s="233">
        <v>57</v>
      </c>
      <c r="X18" s="37">
        <f t="shared" si="0"/>
        <v>3</v>
      </c>
      <c r="Y18" s="237">
        <f t="shared" si="1"/>
        <v>397.24</v>
      </c>
      <c r="Z18" s="244">
        <f t="shared" si="2"/>
        <v>397.24</v>
      </c>
      <c r="AA18" s="207" t="s">
        <v>574</v>
      </c>
      <c r="AB18" s="161"/>
      <c r="AC18" s="161"/>
      <c r="AD18" s="163"/>
      <c r="AE18" s="161"/>
    </row>
    <row r="19" spans="1:31" ht="45" customHeight="1">
      <c r="A19" s="27">
        <v>560800</v>
      </c>
      <c r="B19" s="27">
        <v>560801</v>
      </c>
      <c r="C19" s="88" t="s">
        <v>215</v>
      </c>
      <c r="D19" s="27">
        <v>864064</v>
      </c>
      <c r="E19" s="27" t="s">
        <v>326</v>
      </c>
      <c r="F19" s="134" t="s">
        <v>623</v>
      </c>
      <c r="G19" s="104"/>
      <c r="H19" s="29" t="s">
        <v>7</v>
      </c>
      <c r="I19" s="37" t="s">
        <v>143</v>
      </c>
      <c r="J19" s="28" t="s">
        <v>144</v>
      </c>
      <c r="K19" s="37" t="s">
        <v>143</v>
      </c>
      <c r="L19" s="38" t="s">
        <v>488</v>
      </c>
      <c r="M19" s="32">
        <v>45628</v>
      </c>
      <c r="N19" s="32">
        <v>45631</v>
      </c>
      <c r="O19" s="39" t="s">
        <v>319</v>
      </c>
      <c r="P19" s="39" t="s">
        <v>319</v>
      </c>
      <c r="Q19" s="39" t="s">
        <v>319</v>
      </c>
      <c r="R19" s="39" t="s">
        <v>319</v>
      </c>
      <c r="S19" s="40"/>
      <c r="T19" s="37">
        <v>3</v>
      </c>
      <c r="U19" s="237">
        <v>170.12</v>
      </c>
      <c r="V19" s="37">
        <v>1</v>
      </c>
      <c r="W19" s="233">
        <v>57</v>
      </c>
      <c r="X19" s="37">
        <f t="shared" si="0"/>
        <v>4</v>
      </c>
      <c r="Y19" s="237">
        <f t="shared" si="1"/>
        <v>567.36</v>
      </c>
      <c r="Z19" s="243">
        <f t="shared" si="2"/>
        <v>567.36</v>
      </c>
      <c r="AA19" s="207" t="s">
        <v>574</v>
      </c>
      <c r="AB19" s="162"/>
      <c r="AC19" s="162"/>
      <c r="AD19" s="163"/>
      <c r="AE19" s="162"/>
    </row>
    <row r="20" spans="1:31" ht="45" customHeight="1">
      <c r="A20" s="27">
        <v>560800</v>
      </c>
      <c r="B20" s="27">
        <v>560801</v>
      </c>
      <c r="C20" s="27" t="s">
        <v>565</v>
      </c>
      <c r="D20" s="27" t="s">
        <v>566</v>
      </c>
      <c r="E20" s="84" t="s">
        <v>567</v>
      </c>
      <c r="F20" s="134" t="s">
        <v>624</v>
      </c>
      <c r="G20" s="28"/>
      <c r="H20" s="29" t="s">
        <v>7</v>
      </c>
      <c r="I20" s="37" t="s">
        <v>143</v>
      </c>
      <c r="J20" s="28" t="s">
        <v>144</v>
      </c>
      <c r="K20" s="37" t="s">
        <v>143</v>
      </c>
      <c r="L20" s="84" t="s">
        <v>534</v>
      </c>
      <c r="M20" s="32">
        <v>45637</v>
      </c>
      <c r="N20" s="32">
        <v>45642</v>
      </c>
      <c r="O20" s="39" t="s">
        <v>319</v>
      </c>
      <c r="P20" s="39" t="s">
        <v>319</v>
      </c>
      <c r="Q20" s="39" t="s">
        <v>319</v>
      </c>
      <c r="R20" s="39" t="s">
        <v>319</v>
      </c>
      <c r="S20" s="40"/>
      <c r="T20" s="37">
        <v>5</v>
      </c>
      <c r="U20" s="219">
        <v>170.12</v>
      </c>
      <c r="V20" s="37">
        <v>1</v>
      </c>
      <c r="W20" s="131">
        <v>57</v>
      </c>
      <c r="X20" s="37">
        <f t="shared" si="0"/>
        <v>6</v>
      </c>
      <c r="Y20" s="219">
        <f>(T20*U20)+(V20*W20)</f>
        <v>907.6</v>
      </c>
      <c r="Z20" s="243">
        <f t="shared" si="2"/>
        <v>907.6</v>
      </c>
      <c r="AA20" s="207" t="s">
        <v>574</v>
      </c>
      <c r="AB20" s="161"/>
      <c r="AC20" s="161"/>
      <c r="AD20" s="163"/>
      <c r="AE20" s="161"/>
    </row>
    <row r="21" spans="1:31" ht="45" customHeight="1">
      <c r="A21" s="27">
        <v>560800</v>
      </c>
      <c r="B21" s="27">
        <v>560801</v>
      </c>
      <c r="C21" s="27" t="s">
        <v>311</v>
      </c>
      <c r="D21" s="27">
        <v>3166</v>
      </c>
      <c r="E21" s="84" t="s">
        <v>429</v>
      </c>
      <c r="F21" s="28" t="s">
        <v>439</v>
      </c>
      <c r="G21" s="28"/>
      <c r="H21" s="29" t="s">
        <v>537</v>
      </c>
      <c r="I21" s="37" t="s">
        <v>143</v>
      </c>
      <c r="J21" s="28" t="s">
        <v>144</v>
      </c>
      <c r="K21" s="37" t="s">
        <v>143</v>
      </c>
      <c r="L21" s="84" t="s">
        <v>625</v>
      </c>
      <c r="M21" s="32">
        <v>45630</v>
      </c>
      <c r="N21" s="32">
        <v>45630</v>
      </c>
      <c r="O21" s="39" t="s">
        <v>319</v>
      </c>
      <c r="P21" s="39" t="s">
        <v>319</v>
      </c>
      <c r="Q21" s="39" t="s">
        <v>319</v>
      </c>
      <c r="R21" s="39" t="s">
        <v>319</v>
      </c>
      <c r="S21" s="40"/>
      <c r="T21" s="37"/>
      <c r="U21" s="219"/>
      <c r="V21" s="37">
        <v>1</v>
      </c>
      <c r="W21" s="131">
        <v>57</v>
      </c>
      <c r="X21" s="37">
        <f t="shared" si="0"/>
        <v>1</v>
      </c>
      <c r="Y21" s="219">
        <f t="shared" ref="Y21:Y29" si="3">(T21*U21)+(V21*W21)</f>
        <v>57</v>
      </c>
      <c r="Z21" s="243">
        <f t="shared" si="2"/>
        <v>57</v>
      </c>
      <c r="AA21" s="207" t="s">
        <v>574</v>
      </c>
      <c r="AB21" s="161"/>
      <c r="AC21" s="161"/>
      <c r="AD21" s="163"/>
      <c r="AE21" s="161"/>
    </row>
    <row r="22" spans="1:31" ht="45" customHeight="1">
      <c r="A22" s="27">
        <v>560800</v>
      </c>
      <c r="B22" s="27">
        <v>560801</v>
      </c>
      <c r="C22" s="88" t="s">
        <v>215</v>
      </c>
      <c r="D22" s="27">
        <v>864063</v>
      </c>
      <c r="E22" s="27" t="s">
        <v>326</v>
      </c>
      <c r="F22" s="134" t="s">
        <v>626</v>
      </c>
      <c r="G22" s="104"/>
      <c r="H22" s="29" t="s">
        <v>7</v>
      </c>
      <c r="I22" s="37" t="s">
        <v>143</v>
      </c>
      <c r="J22" s="28" t="s">
        <v>144</v>
      </c>
      <c r="K22" s="37" t="s">
        <v>408</v>
      </c>
      <c r="L22" s="38" t="s">
        <v>409</v>
      </c>
      <c r="M22" s="32">
        <v>45636</v>
      </c>
      <c r="N22" s="32">
        <v>45638</v>
      </c>
      <c r="O22" s="39" t="s">
        <v>236</v>
      </c>
      <c r="P22" s="78" t="s">
        <v>416</v>
      </c>
      <c r="Q22" s="345">
        <v>2410.17</v>
      </c>
      <c r="R22" s="39" t="s">
        <v>319</v>
      </c>
      <c r="S22" s="340">
        <f>Q22</f>
        <v>2410.17</v>
      </c>
      <c r="T22" s="37">
        <v>2</v>
      </c>
      <c r="U22" s="237">
        <v>332.08</v>
      </c>
      <c r="V22" s="37"/>
      <c r="W22" s="131"/>
      <c r="X22" s="37">
        <f>T22+V22</f>
        <v>2</v>
      </c>
      <c r="Y22" s="237">
        <f>(T22*U22)+(V22*W22)</f>
        <v>664.16</v>
      </c>
      <c r="Z22" s="243">
        <f>Y22+S22</f>
        <v>3074.33</v>
      </c>
      <c r="AA22" s="49"/>
      <c r="AB22" s="161"/>
      <c r="AC22" s="162"/>
      <c r="AD22" s="163"/>
      <c r="AE22" s="162"/>
    </row>
    <row r="23" spans="1:31" ht="45" customHeight="1">
      <c r="A23" s="27">
        <v>560800</v>
      </c>
      <c r="B23" s="27">
        <v>560801</v>
      </c>
      <c r="C23" s="88" t="s">
        <v>215</v>
      </c>
      <c r="D23" s="27">
        <v>864064</v>
      </c>
      <c r="E23" s="27" t="s">
        <v>326</v>
      </c>
      <c r="F23" s="134" t="s">
        <v>627</v>
      </c>
      <c r="G23" s="104"/>
      <c r="H23" s="29" t="s">
        <v>7</v>
      </c>
      <c r="I23" s="37" t="s">
        <v>233</v>
      </c>
      <c r="J23" s="28" t="s">
        <v>234</v>
      </c>
      <c r="K23" s="37" t="s">
        <v>143</v>
      </c>
      <c r="L23" s="38" t="s">
        <v>144</v>
      </c>
      <c r="M23" s="32">
        <v>45638</v>
      </c>
      <c r="N23" s="32">
        <v>45639</v>
      </c>
      <c r="O23" s="39" t="s">
        <v>584</v>
      </c>
      <c r="P23" s="78" t="s">
        <v>628</v>
      </c>
      <c r="Q23" s="346">
        <v>3051.33</v>
      </c>
      <c r="R23" s="345">
        <v>2410.19</v>
      </c>
      <c r="S23" s="340">
        <f>R23+Q23</f>
        <v>5461.52</v>
      </c>
      <c r="T23" s="37">
        <v>1</v>
      </c>
      <c r="U23" s="237">
        <v>332.08</v>
      </c>
      <c r="V23" s="37">
        <v>1</v>
      </c>
      <c r="W23" s="233">
        <v>99.64</v>
      </c>
      <c r="X23" s="37">
        <f t="shared" si="0"/>
        <v>2</v>
      </c>
      <c r="Y23" s="237">
        <f t="shared" ref="Y23" si="4">(T23*U23)+(V23*W23)</f>
        <v>431.71999999999997</v>
      </c>
      <c r="Z23" s="243">
        <f>Y23+S23</f>
        <v>5893.2400000000007</v>
      </c>
      <c r="AA23" s="49"/>
      <c r="AB23" s="161"/>
      <c r="AC23" s="162"/>
      <c r="AD23" s="163"/>
      <c r="AE23" s="162"/>
    </row>
    <row r="24" spans="1:31" ht="45" customHeight="1">
      <c r="A24" s="27">
        <v>560800</v>
      </c>
      <c r="B24" s="27">
        <v>560801</v>
      </c>
      <c r="C24" s="88" t="s">
        <v>215</v>
      </c>
      <c r="D24" s="27">
        <v>864064</v>
      </c>
      <c r="E24" s="27" t="s">
        <v>326</v>
      </c>
      <c r="F24" s="134" t="s">
        <v>629</v>
      </c>
      <c r="G24" s="104"/>
      <c r="H24" s="29" t="s">
        <v>7</v>
      </c>
      <c r="I24" s="37" t="s">
        <v>143</v>
      </c>
      <c r="J24" s="28" t="s">
        <v>144</v>
      </c>
      <c r="K24" s="37" t="s">
        <v>233</v>
      </c>
      <c r="L24" s="38" t="s">
        <v>234</v>
      </c>
      <c r="M24" s="32">
        <v>45642</v>
      </c>
      <c r="N24" s="32">
        <v>45644</v>
      </c>
      <c r="O24" s="39" t="s">
        <v>608</v>
      </c>
      <c r="P24" s="78" t="s">
        <v>630</v>
      </c>
      <c r="Q24" s="345">
        <v>2070.91</v>
      </c>
      <c r="R24" s="345">
        <v>1935.69</v>
      </c>
      <c r="S24" s="340">
        <f>R24+Q24</f>
        <v>4006.6</v>
      </c>
      <c r="T24" s="37">
        <v>2</v>
      </c>
      <c r="U24" s="237">
        <v>332.08</v>
      </c>
      <c r="V24" s="37">
        <v>1</v>
      </c>
      <c r="W24" s="233">
        <v>99.64</v>
      </c>
      <c r="X24" s="37">
        <f t="shared" si="0"/>
        <v>3</v>
      </c>
      <c r="Y24" s="237">
        <f t="shared" si="3"/>
        <v>763.8</v>
      </c>
      <c r="Z24" s="243">
        <f t="shared" ref="Z24:Z29" si="5">Y24+S24</f>
        <v>4770.3999999999996</v>
      </c>
      <c r="AA24" s="49"/>
      <c r="AB24" s="161"/>
      <c r="AC24" s="161"/>
      <c r="AD24" s="163"/>
      <c r="AE24" s="161"/>
    </row>
    <row r="25" spans="1:31" ht="45" customHeight="1">
      <c r="A25" s="27">
        <v>560800</v>
      </c>
      <c r="B25" s="27">
        <v>560801</v>
      </c>
      <c r="C25" s="88" t="s">
        <v>479</v>
      </c>
      <c r="D25" s="27">
        <v>2399</v>
      </c>
      <c r="E25" s="27" t="s">
        <v>480</v>
      </c>
      <c r="F25" s="28" t="s">
        <v>631</v>
      </c>
      <c r="G25" s="28"/>
      <c r="H25" s="29" t="s">
        <v>7</v>
      </c>
      <c r="I25" s="37" t="s">
        <v>143</v>
      </c>
      <c r="J25" s="28" t="s">
        <v>152</v>
      </c>
      <c r="K25" s="37" t="s">
        <v>143</v>
      </c>
      <c r="L25" s="89" t="s">
        <v>625</v>
      </c>
      <c r="M25" s="65">
        <v>45638</v>
      </c>
      <c r="N25" s="65">
        <v>45638</v>
      </c>
      <c r="O25" s="39" t="s">
        <v>319</v>
      </c>
      <c r="P25" s="39" t="s">
        <v>319</v>
      </c>
      <c r="Q25" s="39" t="s">
        <v>319</v>
      </c>
      <c r="R25" s="39" t="s">
        <v>319</v>
      </c>
      <c r="S25" s="40"/>
      <c r="T25" s="37"/>
      <c r="U25" s="237"/>
      <c r="V25" s="37">
        <v>1</v>
      </c>
      <c r="W25" s="233">
        <v>55</v>
      </c>
      <c r="X25" s="37">
        <f t="shared" si="0"/>
        <v>1</v>
      </c>
      <c r="Y25" s="237">
        <f t="shared" si="3"/>
        <v>55</v>
      </c>
      <c r="Z25" s="244">
        <f t="shared" si="5"/>
        <v>55</v>
      </c>
      <c r="AA25" s="207" t="s">
        <v>574</v>
      </c>
      <c r="AB25" s="161"/>
      <c r="AC25" s="161"/>
      <c r="AD25" s="163"/>
      <c r="AE25" s="161"/>
    </row>
    <row r="26" spans="1:31" ht="45" customHeight="1">
      <c r="A26" s="27">
        <v>560800</v>
      </c>
      <c r="B26" s="27">
        <v>560801</v>
      </c>
      <c r="C26" s="88" t="s">
        <v>333</v>
      </c>
      <c r="D26" s="27">
        <v>86959</v>
      </c>
      <c r="E26" s="27" t="s">
        <v>334</v>
      </c>
      <c r="F26" s="28" t="s">
        <v>627</v>
      </c>
      <c r="G26" s="28"/>
      <c r="H26" s="29" t="s">
        <v>7</v>
      </c>
      <c r="I26" s="37" t="s">
        <v>143</v>
      </c>
      <c r="J26" s="28" t="s">
        <v>152</v>
      </c>
      <c r="K26" s="37" t="s">
        <v>233</v>
      </c>
      <c r="L26" s="89" t="s">
        <v>234</v>
      </c>
      <c r="M26" s="65">
        <v>45638</v>
      </c>
      <c r="N26" s="65">
        <v>45639</v>
      </c>
      <c r="O26" s="39" t="s">
        <v>608</v>
      </c>
      <c r="P26" s="78" t="s">
        <v>582</v>
      </c>
      <c r="Q26" s="345">
        <v>2732.37</v>
      </c>
      <c r="R26" s="345">
        <v>2479.44</v>
      </c>
      <c r="S26" s="340">
        <f>R26+Q26</f>
        <v>5211.8099999999995</v>
      </c>
      <c r="T26" s="37">
        <v>1</v>
      </c>
      <c r="U26" s="237">
        <v>449.67</v>
      </c>
      <c r="V26" s="37">
        <v>1</v>
      </c>
      <c r="W26" s="233">
        <v>134.9</v>
      </c>
      <c r="X26" s="37">
        <f t="shared" si="0"/>
        <v>2</v>
      </c>
      <c r="Y26" s="237">
        <f t="shared" si="3"/>
        <v>584.57000000000005</v>
      </c>
      <c r="Z26" s="244">
        <f t="shared" si="5"/>
        <v>5796.3799999999992</v>
      </c>
      <c r="AA26" s="49"/>
      <c r="AB26" s="162"/>
      <c r="AC26" s="162"/>
      <c r="AD26" s="163"/>
      <c r="AE26" s="162"/>
    </row>
    <row r="27" spans="1:31" ht="75" customHeight="1">
      <c r="A27" s="27">
        <v>560800</v>
      </c>
      <c r="B27" s="27">
        <v>560801</v>
      </c>
      <c r="C27" s="88" t="s">
        <v>213</v>
      </c>
      <c r="D27" s="27">
        <v>3735</v>
      </c>
      <c r="E27" s="27" t="s">
        <v>148</v>
      </c>
      <c r="F27" s="28" t="s">
        <v>282</v>
      </c>
      <c r="G27" s="28"/>
      <c r="H27" s="29" t="s">
        <v>151</v>
      </c>
      <c r="I27" s="37" t="s">
        <v>143</v>
      </c>
      <c r="J27" s="28" t="s">
        <v>144</v>
      </c>
      <c r="K27" s="37" t="s">
        <v>143</v>
      </c>
      <c r="L27" s="84" t="s">
        <v>158</v>
      </c>
      <c r="M27" s="32">
        <v>45631</v>
      </c>
      <c r="N27" s="32">
        <v>45631</v>
      </c>
      <c r="O27" s="39" t="s">
        <v>319</v>
      </c>
      <c r="P27" s="39" t="s">
        <v>319</v>
      </c>
      <c r="Q27" s="39" t="s">
        <v>319</v>
      </c>
      <c r="R27" s="39" t="s">
        <v>319</v>
      </c>
      <c r="S27" s="40"/>
      <c r="T27" s="37"/>
      <c r="U27" s="219"/>
      <c r="V27" s="37">
        <v>1</v>
      </c>
      <c r="W27" s="131">
        <v>55</v>
      </c>
      <c r="X27" s="37">
        <f t="shared" si="0"/>
        <v>1</v>
      </c>
      <c r="Y27" s="237">
        <f t="shared" si="3"/>
        <v>55</v>
      </c>
      <c r="Z27" s="243">
        <f t="shared" si="5"/>
        <v>55</v>
      </c>
      <c r="AA27" s="207" t="s">
        <v>574</v>
      </c>
      <c r="AB27" s="161"/>
      <c r="AC27" s="161"/>
      <c r="AD27" s="163"/>
      <c r="AE27" s="161"/>
    </row>
    <row r="28" spans="1:31" ht="75" customHeight="1">
      <c r="A28" s="27">
        <v>560800</v>
      </c>
      <c r="B28" s="27">
        <v>560801</v>
      </c>
      <c r="C28" s="88" t="s">
        <v>333</v>
      </c>
      <c r="D28" s="27">
        <v>86959</v>
      </c>
      <c r="E28" s="27" t="s">
        <v>334</v>
      </c>
      <c r="F28" s="28" t="s">
        <v>629</v>
      </c>
      <c r="G28" s="28"/>
      <c r="H28" s="29" t="s">
        <v>7</v>
      </c>
      <c r="I28" s="37" t="s">
        <v>143</v>
      </c>
      <c r="J28" s="28" t="s">
        <v>152</v>
      </c>
      <c r="K28" s="37" t="s">
        <v>233</v>
      </c>
      <c r="L28" s="89" t="s">
        <v>234</v>
      </c>
      <c r="M28" s="65">
        <v>45642</v>
      </c>
      <c r="N28" s="65">
        <v>45643</v>
      </c>
      <c r="O28" s="39" t="s">
        <v>598</v>
      </c>
      <c r="P28" s="78" t="s">
        <v>582</v>
      </c>
      <c r="Q28" s="345">
        <v>1098.8699999999999</v>
      </c>
      <c r="R28" s="345">
        <v>2373.25</v>
      </c>
      <c r="S28" s="340">
        <f>R28+Q28</f>
        <v>3472.12</v>
      </c>
      <c r="T28" s="37">
        <v>1</v>
      </c>
      <c r="U28" s="237">
        <v>449.67</v>
      </c>
      <c r="V28" s="37">
        <v>1</v>
      </c>
      <c r="W28" s="233">
        <v>134.9</v>
      </c>
      <c r="X28" s="37">
        <f t="shared" si="0"/>
        <v>2</v>
      </c>
      <c r="Y28" s="237">
        <f t="shared" si="3"/>
        <v>584.57000000000005</v>
      </c>
      <c r="Z28" s="244">
        <f t="shared" si="5"/>
        <v>4056.69</v>
      </c>
      <c r="AA28" s="49"/>
      <c r="AB28" s="161"/>
      <c r="AC28" s="161"/>
      <c r="AD28" s="163"/>
      <c r="AE28" s="161"/>
    </row>
    <row r="29" spans="1:31" ht="75" customHeight="1">
      <c r="A29" s="27">
        <v>560800</v>
      </c>
      <c r="B29" s="27">
        <v>560801</v>
      </c>
      <c r="C29" s="88" t="s">
        <v>213</v>
      </c>
      <c r="D29" s="27">
        <v>3735</v>
      </c>
      <c r="E29" s="27" t="s">
        <v>148</v>
      </c>
      <c r="F29" s="28" t="s">
        <v>282</v>
      </c>
      <c r="G29" s="28"/>
      <c r="H29" s="29" t="s">
        <v>151</v>
      </c>
      <c r="I29" s="37" t="s">
        <v>143</v>
      </c>
      <c r="J29" s="28" t="s">
        <v>144</v>
      </c>
      <c r="K29" s="37" t="s">
        <v>143</v>
      </c>
      <c r="L29" s="84" t="s">
        <v>625</v>
      </c>
      <c r="M29" s="32">
        <v>45638</v>
      </c>
      <c r="N29" s="32">
        <v>45638</v>
      </c>
      <c r="O29" s="39" t="s">
        <v>319</v>
      </c>
      <c r="P29" s="39" t="s">
        <v>319</v>
      </c>
      <c r="Q29" s="39" t="s">
        <v>319</v>
      </c>
      <c r="R29" s="39" t="s">
        <v>319</v>
      </c>
      <c r="S29" s="40"/>
      <c r="T29" s="37"/>
      <c r="U29" s="219"/>
      <c r="V29" s="37">
        <v>1</v>
      </c>
      <c r="W29" s="131">
        <v>55</v>
      </c>
      <c r="X29" s="37">
        <f t="shared" si="0"/>
        <v>1</v>
      </c>
      <c r="Y29" s="237">
        <f t="shared" si="3"/>
        <v>55</v>
      </c>
      <c r="Z29" s="243">
        <f t="shared" si="5"/>
        <v>55</v>
      </c>
      <c r="AA29" s="207" t="s">
        <v>574</v>
      </c>
      <c r="AB29" s="161"/>
      <c r="AC29" s="161"/>
      <c r="AD29" s="163"/>
      <c r="AE29" s="161"/>
    </row>
    <row r="30" spans="1:31" s="26" customFormat="1" ht="15.75" customHeight="1">
      <c r="A30" s="321" t="s">
        <v>40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30"/>
      <c r="N30" s="30"/>
      <c r="O30" s="47"/>
      <c r="P30" s="47"/>
      <c r="Q30" s="347"/>
      <c r="R30" s="347"/>
      <c r="S30" s="228"/>
      <c r="T30" s="30"/>
      <c r="U30" s="220"/>
      <c r="V30" s="30"/>
      <c r="W30" s="220"/>
      <c r="X30" s="343"/>
      <c r="Y30" s="220"/>
      <c r="Z30" s="221"/>
      <c r="AA30" s="20"/>
      <c r="AB30" s="20"/>
      <c r="AC30" s="20"/>
      <c r="AD30" s="48"/>
    </row>
    <row r="31" spans="1:31" s="26" customFormat="1" ht="15.75" customHeight="1">
      <c r="A31" s="322" t="s">
        <v>41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  <c r="L31" s="261"/>
      <c r="M31" s="30"/>
      <c r="N31" s="30"/>
      <c r="O31" s="47"/>
      <c r="P31" s="47"/>
      <c r="Q31" s="347"/>
      <c r="R31" s="347"/>
      <c r="S31" s="228"/>
      <c r="T31" s="30"/>
      <c r="U31" s="220"/>
      <c r="V31" s="30"/>
      <c r="W31" s="220"/>
      <c r="X31" s="343"/>
      <c r="Y31" s="220"/>
      <c r="Z31" s="221"/>
      <c r="AA31" s="20"/>
      <c r="AB31" s="20"/>
      <c r="AC31" s="20"/>
    </row>
    <row r="32" spans="1:31" s="26" customFormat="1" ht="15.75" customHeight="1">
      <c r="A32" s="318" t="s">
        <v>42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1"/>
      <c r="M32" s="30"/>
      <c r="N32" s="30"/>
      <c r="O32" s="47"/>
      <c r="P32" s="47"/>
      <c r="Q32" s="347"/>
      <c r="R32" s="347"/>
      <c r="S32" s="228"/>
      <c r="T32" s="344"/>
      <c r="U32" s="220"/>
      <c r="V32" s="30"/>
      <c r="W32" s="220"/>
      <c r="X32" s="343"/>
      <c r="Y32" s="220"/>
      <c r="Z32" s="221"/>
      <c r="AA32" s="20"/>
      <c r="AB32" s="20"/>
      <c r="AC32" s="20"/>
    </row>
    <row r="33" spans="1:31" s="26" customFormat="1" ht="15.75" customHeight="1">
      <c r="A33" s="318" t="s">
        <v>43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1"/>
      <c r="M33" s="30"/>
      <c r="N33" s="30"/>
      <c r="O33" s="47"/>
      <c r="P33" s="47"/>
      <c r="Q33" s="347"/>
      <c r="R33" s="347"/>
      <c r="S33" s="255"/>
      <c r="T33" s="30"/>
      <c r="U33" s="220"/>
      <c r="V33" s="30"/>
      <c r="W33" s="220"/>
      <c r="X33" s="343"/>
      <c r="Y33" s="220"/>
      <c r="Z33" s="221"/>
      <c r="AA33" s="20"/>
      <c r="AB33" s="20"/>
      <c r="AC33" s="20"/>
    </row>
    <row r="34" spans="1:31" s="26" customFormat="1" ht="15.75" customHeight="1">
      <c r="A34" s="318" t="s">
        <v>44</v>
      </c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L34" s="261"/>
      <c r="M34" s="30"/>
      <c r="N34" s="30"/>
      <c r="O34" s="47"/>
      <c r="P34" s="47"/>
      <c r="Q34" s="347"/>
      <c r="R34" s="347"/>
      <c r="S34" s="255"/>
      <c r="T34" s="30"/>
      <c r="U34" s="220"/>
      <c r="V34" s="30"/>
      <c r="W34" s="220"/>
      <c r="X34" s="343"/>
      <c r="Y34" s="220"/>
      <c r="Z34" s="221"/>
      <c r="AA34" s="20"/>
      <c r="AB34" s="20"/>
      <c r="AC34" s="20"/>
    </row>
    <row r="35" spans="1:31" s="26" customFormat="1" ht="15.75" customHeight="1">
      <c r="A35" s="318" t="s">
        <v>45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1"/>
      <c r="M35" s="30"/>
      <c r="N35" s="30"/>
      <c r="O35" s="47"/>
      <c r="P35" s="47"/>
      <c r="Q35" s="347"/>
      <c r="R35" s="347"/>
      <c r="S35" s="255"/>
      <c r="T35" s="30"/>
      <c r="U35" s="220"/>
      <c r="V35" s="30"/>
      <c r="W35" s="220"/>
      <c r="X35" s="343"/>
      <c r="Y35" s="220"/>
      <c r="Z35" s="221"/>
      <c r="AA35" s="20"/>
      <c r="AB35" s="20"/>
      <c r="AC35" s="20"/>
    </row>
    <row r="36" spans="1:31" s="26" customFormat="1" ht="15.75" customHeight="1">
      <c r="A36" s="318" t="s">
        <v>46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1"/>
      <c r="M36" s="30"/>
      <c r="N36" s="30"/>
      <c r="O36" s="47"/>
      <c r="P36" s="47"/>
      <c r="Q36" s="347"/>
      <c r="R36" s="347"/>
      <c r="S36" s="228"/>
      <c r="T36" s="30"/>
      <c r="U36" s="220"/>
      <c r="V36" s="30"/>
      <c r="W36" s="220"/>
      <c r="X36" s="343"/>
      <c r="Y36" s="220"/>
      <c r="Z36" s="221"/>
      <c r="AA36" s="20"/>
      <c r="AB36" s="20"/>
      <c r="AC36" s="20"/>
    </row>
    <row r="37" spans="1:31" s="26" customFormat="1" ht="15.75" customHeight="1">
      <c r="A37" s="318" t="s">
        <v>47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1"/>
      <c r="M37" s="30"/>
      <c r="N37" s="30"/>
      <c r="O37" s="47"/>
      <c r="P37" s="47"/>
      <c r="Q37" s="347"/>
      <c r="R37" s="347"/>
      <c r="S37" s="228"/>
      <c r="T37" s="30"/>
      <c r="U37" s="220"/>
      <c r="V37" s="30"/>
      <c r="W37" s="220"/>
      <c r="X37" s="343"/>
      <c r="Y37" s="220"/>
      <c r="Z37" s="221"/>
      <c r="AA37" s="20"/>
      <c r="AB37" s="20"/>
      <c r="AC37" s="20"/>
    </row>
    <row r="38" spans="1:31" s="26" customFormat="1" ht="15.75" customHeight="1">
      <c r="A38" s="318" t="s">
        <v>91</v>
      </c>
      <c r="B38" s="269"/>
      <c r="C38" s="269"/>
      <c r="D38" s="269"/>
      <c r="E38" s="269"/>
      <c r="F38" s="269"/>
      <c r="G38" s="269"/>
      <c r="H38" s="269"/>
      <c r="I38" s="269"/>
      <c r="J38" s="269"/>
      <c r="K38" s="269"/>
      <c r="L38" s="261"/>
      <c r="M38" s="30"/>
      <c r="N38" s="30"/>
      <c r="O38" s="47"/>
      <c r="P38" s="47"/>
      <c r="Q38" s="347"/>
      <c r="R38" s="347"/>
      <c r="S38" s="228"/>
      <c r="T38" s="30"/>
      <c r="U38" s="220"/>
      <c r="V38" s="30"/>
      <c r="W38" s="220"/>
      <c r="X38" s="343"/>
      <c r="Y38" s="220"/>
      <c r="Z38" s="221"/>
      <c r="AA38" s="20"/>
      <c r="AB38" s="20"/>
      <c r="AC38" s="20"/>
      <c r="AD38" s="20"/>
      <c r="AE38" s="20"/>
    </row>
    <row r="39" spans="1:31" s="26" customFormat="1" ht="15.75" customHeight="1">
      <c r="A39" s="318" t="s">
        <v>92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1"/>
      <c r="M39" s="30"/>
      <c r="N39" s="30"/>
      <c r="O39" s="47"/>
      <c r="P39" s="47"/>
      <c r="Q39" s="347"/>
      <c r="R39" s="347"/>
      <c r="S39" s="228"/>
      <c r="T39" s="30"/>
      <c r="U39" s="220"/>
      <c r="V39" s="30"/>
      <c r="W39" s="220"/>
      <c r="X39" s="343"/>
      <c r="Y39" s="220"/>
      <c r="Z39" s="221"/>
      <c r="AA39" s="20"/>
      <c r="AB39" s="20"/>
      <c r="AC39" s="20"/>
    </row>
    <row r="40" spans="1:31" s="26" customFormat="1" ht="15.75" customHeight="1">
      <c r="A40" s="318" t="s">
        <v>93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1"/>
      <c r="M40" s="30"/>
      <c r="N40" s="30"/>
      <c r="O40" s="47"/>
      <c r="P40" s="47"/>
      <c r="Q40" s="347"/>
      <c r="R40" s="347"/>
      <c r="S40" s="228"/>
      <c r="T40" s="30"/>
      <c r="U40" s="220"/>
      <c r="V40" s="30"/>
      <c r="W40" s="220"/>
      <c r="X40" s="343"/>
      <c r="Y40" s="220"/>
      <c r="Z40" s="221"/>
      <c r="AA40" s="20"/>
      <c r="AB40" s="20"/>
      <c r="AC40" s="20"/>
    </row>
    <row r="41" spans="1:31" s="26" customFormat="1" ht="15.75" customHeight="1">
      <c r="A41" s="318" t="s">
        <v>94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1"/>
      <c r="M41" s="30"/>
      <c r="N41" s="30"/>
      <c r="O41" s="47"/>
      <c r="P41" s="47"/>
      <c r="Q41" s="347"/>
      <c r="R41" s="347"/>
      <c r="S41" s="228"/>
      <c r="T41" s="30"/>
      <c r="U41" s="220"/>
      <c r="V41" s="30"/>
      <c r="W41" s="220"/>
      <c r="X41" s="343"/>
      <c r="Y41" s="220"/>
      <c r="Z41" s="221"/>
      <c r="AA41" s="20"/>
      <c r="AB41" s="20"/>
      <c r="AC41" s="20"/>
    </row>
    <row r="42" spans="1:31" s="26" customFormat="1" ht="15.75" customHeight="1">
      <c r="A42" s="318" t="s">
        <v>95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1"/>
      <c r="M42" s="30"/>
      <c r="N42" s="30"/>
      <c r="O42" s="47"/>
      <c r="P42" s="47"/>
      <c r="Q42" s="347"/>
      <c r="R42" s="347"/>
      <c r="S42" s="228"/>
      <c r="T42" s="30"/>
      <c r="U42" s="220"/>
      <c r="V42" s="30"/>
      <c r="W42" s="220"/>
      <c r="X42" s="343"/>
      <c r="Y42" s="220"/>
      <c r="Z42" s="221"/>
      <c r="AA42" s="20"/>
      <c r="AB42" s="20"/>
      <c r="AC42" s="20"/>
    </row>
    <row r="43" spans="1:31" s="26" customFormat="1" ht="15.75" customHeight="1">
      <c r="A43" s="318" t="s">
        <v>96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1"/>
      <c r="M43" s="30"/>
      <c r="N43" s="30"/>
      <c r="O43" s="47"/>
      <c r="P43" s="47"/>
      <c r="Q43" s="347"/>
      <c r="R43" s="347"/>
      <c r="S43" s="228"/>
      <c r="T43" s="30"/>
      <c r="U43" s="220"/>
      <c r="V43" s="30"/>
      <c r="W43" s="220"/>
      <c r="X43" s="343"/>
      <c r="Y43" s="220"/>
      <c r="Z43" s="221"/>
      <c r="AA43" s="20"/>
      <c r="AB43" s="20"/>
      <c r="AC43" s="20"/>
    </row>
    <row r="44" spans="1:31" s="26" customFormat="1" ht="15.75" customHeight="1">
      <c r="A44" s="318" t="s">
        <v>97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1"/>
      <c r="M44" s="30"/>
      <c r="N44" s="30"/>
      <c r="O44" s="47"/>
      <c r="P44" s="47"/>
      <c r="Q44" s="347"/>
      <c r="R44" s="347"/>
      <c r="S44" s="228"/>
      <c r="T44" s="30"/>
      <c r="U44" s="220"/>
      <c r="V44" s="30"/>
      <c r="W44" s="220"/>
      <c r="X44" s="343"/>
      <c r="Y44" s="220"/>
      <c r="Z44" s="221"/>
      <c r="AA44" s="20"/>
      <c r="AB44" s="20"/>
      <c r="AC44" s="20"/>
    </row>
    <row r="45" spans="1:31" s="26" customFormat="1" ht="15.75" customHeight="1">
      <c r="A45" s="318" t="s">
        <v>98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1"/>
      <c r="M45" s="30"/>
      <c r="N45" s="30"/>
      <c r="O45" s="47"/>
      <c r="P45" s="47"/>
      <c r="Q45" s="347"/>
      <c r="R45" s="347"/>
      <c r="S45" s="228"/>
      <c r="T45" s="30"/>
      <c r="U45" s="220"/>
      <c r="V45" s="30"/>
      <c r="W45" s="220"/>
      <c r="X45" s="343"/>
      <c r="Y45" s="220"/>
      <c r="Z45" s="221"/>
      <c r="AA45" s="20"/>
      <c r="AB45" s="20"/>
      <c r="AC45" s="20"/>
    </row>
    <row r="46" spans="1:31" s="26" customFormat="1" ht="15.75" customHeight="1">
      <c r="A46" s="318" t="s">
        <v>99</v>
      </c>
      <c r="B46" s="269"/>
      <c r="C46" s="269"/>
      <c r="D46" s="269"/>
      <c r="E46" s="269"/>
      <c r="F46" s="269"/>
      <c r="G46" s="269"/>
      <c r="H46" s="269"/>
      <c r="I46" s="269"/>
      <c r="J46" s="269"/>
      <c r="K46" s="269"/>
      <c r="L46" s="261"/>
      <c r="M46" s="30"/>
      <c r="N46" s="30"/>
      <c r="O46" s="47"/>
      <c r="P46" s="47"/>
      <c r="Q46" s="347"/>
      <c r="R46" s="347"/>
      <c r="S46" s="228"/>
      <c r="T46" s="30"/>
      <c r="U46" s="220"/>
      <c r="V46" s="30"/>
      <c r="W46" s="220"/>
      <c r="X46" s="343"/>
      <c r="Y46" s="220"/>
      <c r="Z46" s="221"/>
      <c r="AA46" s="20"/>
      <c r="AB46" s="20"/>
      <c r="AC46" s="20"/>
    </row>
    <row r="47" spans="1:31" s="26" customFormat="1" ht="15.75" customHeight="1">
      <c r="A47" s="318" t="s">
        <v>100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1"/>
      <c r="M47" s="30"/>
      <c r="N47" s="30"/>
      <c r="O47" s="47"/>
      <c r="P47" s="47"/>
      <c r="Q47" s="347"/>
      <c r="R47" s="347"/>
      <c r="S47" s="228"/>
      <c r="T47" s="30"/>
      <c r="U47" s="220"/>
      <c r="V47" s="30"/>
      <c r="W47" s="220"/>
      <c r="X47" s="343"/>
      <c r="Y47" s="220"/>
      <c r="Z47" s="221"/>
      <c r="AA47" s="20"/>
      <c r="AB47" s="20"/>
      <c r="AC47" s="20"/>
    </row>
    <row r="48" spans="1:31" s="26" customFormat="1" ht="15.75" customHeight="1">
      <c r="A48" s="318" t="s">
        <v>101</v>
      </c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1"/>
      <c r="M48" s="30"/>
      <c r="N48" s="30"/>
      <c r="O48" s="47"/>
      <c r="P48" s="47"/>
      <c r="Q48" s="347"/>
      <c r="R48" s="347"/>
      <c r="S48" s="228"/>
      <c r="T48" s="30"/>
      <c r="U48" s="220"/>
      <c r="V48" s="30"/>
      <c r="W48" s="220"/>
      <c r="X48" s="343"/>
      <c r="Y48" s="220"/>
      <c r="Z48" s="221"/>
      <c r="AA48" s="20"/>
      <c r="AB48" s="20"/>
      <c r="AC48" s="20"/>
    </row>
    <row r="49" spans="1:29" s="26" customFormat="1" ht="15.75" customHeight="1">
      <c r="A49" s="318" t="s">
        <v>102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1"/>
      <c r="M49" s="30"/>
      <c r="N49" s="30"/>
      <c r="O49" s="47"/>
      <c r="P49" s="47"/>
      <c r="Q49" s="347"/>
      <c r="R49" s="347"/>
      <c r="S49" s="228"/>
      <c r="T49" s="30"/>
      <c r="U49" s="220"/>
      <c r="V49" s="30"/>
      <c r="W49" s="220"/>
      <c r="X49" s="343"/>
      <c r="Y49" s="220"/>
      <c r="Z49" s="221"/>
      <c r="AA49" s="20"/>
      <c r="AB49" s="20"/>
      <c r="AC49" s="20"/>
    </row>
    <row r="50" spans="1:29" s="26" customFormat="1" ht="15.75" customHeight="1">
      <c r="A50" s="318" t="s">
        <v>103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1"/>
      <c r="M50" s="30"/>
      <c r="N50" s="30"/>
      <c r="O50" s="47"/>
      <c r="P50" s="47"/>
      <c r="Q50" s="347"/>
      <c r="R50" s="347"/>
      <c r="S50" s="228"/>
      <c r="T50" s="30"/>
      <c r="U50" s="220"/>
      <c r="V50" s="30"/>
      <c r="W50" s="220"/>
      <c r="X50" s="343"/>
      <c r="Y50" s="220"/>
      <c r="Z50" s="221"/>
      <c r="AA50" s="20"/>
      <c r="AB50" s="20"/>
      <c r="AC50" s="20"/>
    </row>
    <row r="51" spans="1:29" s="26" customFormat="1" ht="15.75" customHeight="1">
      <c r="A51" s="318" t="s">
        <v>104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1"/>
      <c r="M51" s="30"/>
      <c r="N51" s="30"/>
      <c r="O51" s="47"/>
      <c r="P51" s="47"/>
      <c r="Q51" s="347"/>
      <c r="R51" s="347"/>
      <c r="S51" s="228"/>
      <c r="T51" s="30"/>
      <c r="U51" s="220"/>
      <c r="V51" s="30"/>
      <c r="W51" s="220"/>
      <c r="X51" s="343"/>
      <c r="Y51" s="220"/>
      <c r="Z51" s="221"/>
      <c r="AA51" s="20"/>
      <c r="AB51" s="20"/>
      <c r="AC51" s="20"/>
    </row>
    <row r="52" spans="1:29" s="26" customFormat="1" ht="15.75" customHeight="1">
      <c r="A52" s="318" t="s">
        <v>105</v>
      </c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1"/>
      <c r="M52" s="30"/>
      <c r="N52" s="30"/>
      <c r="O52" s="47"/>
      <c r="P52" s="47"/>
      <c r="Q52" s="347"/>
      <c r="R52" s="347"/>
      <c r="S52" s="228"/>
      <c r="T52" s="30"/>
      <c r="U52" s="220"/>
      <c r="V52" s="30"/>
      <c r="W52" s="220"/>
      <c r="X52" s="343"/>
      <c r="Y52" s="220"/>
      <c r="Z52" s="221"/>
      <c r="AA52" s="20"/>
      <c r="AB52" s="20"/>
      <c r="AC52" s="20"/>
    </row>
    <row r="53" spans="1:29" s="26" customFormat="1" ht="15.75" customHeight="1">
      <c r="A53" s="318" t="s">
        <v>106</v>
      </c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1"/>
      <c r="M53" s="30"/>
      <c r="N53" s="30"/>
      <c r="O53" s="47"/>
      <c r="P53" s="47"/>
      <c r="Q53" s="347"/>
      <c r="R53" s="347"/>
      <c r="S53" s="228"/>
      <c r="T53" s="30"/>
      <c r="U53" s="220"/>
      <c r="V53" s="30"/>
      <c r="W53" s="220"/>
      <c r="X53" s="343"/>
      <c r="Y53" s="220"/>
      <c r="Z53" s="221"/>
      <c r="AA53" s="20"/>
      <c r="AB53" s="20"/>
      <c r="AC53" s="20"/>
    </row>
    <row r="54" spans="1:29" s="26" customFormat="1" ht="15.75" customHeight="1">
      <c r="A54" s="318" t="s">
        <v>107</v>
      </c>
      <c r="B54" s="269"/>
      <c r="C54" s="269"/>
      <c r="D54" s="269"/>
      <c r="E54" s="269"/>
      <c r="F54" s="269"/>
      <c r="G54" s="269"/>
      <c r="H54" s="269"/>
      <c r="I54" s="269"/>
      <c r="J54" s="269"/>
      <c r="K54" s="269"/>
      <c r="L54" s="261"/>
      <c r="M54" s="30"/>
      <c r="N54" s="30"/>
      <c r="O54" s="47"/>
      <c r="P54" s="47"/>
      <c r="Q54" s="347"/>
      <c r="R54" s="347"/>
      <c r="S54" s="228"/>
      <c r="T54" s="30"/>
      <c r="U54" s="220"/>
      <c r="V54" s="30"/>
      <c r="W54" s="220"/>
      <c r="X54" s="343"/>
      <c r="Y54" s="220"/>
      <c r="Z54" s="221"/>
      <c r="AA54" s="20"/>
      <c r="AB54" s="20"/>
      <c r="AC54" s="20"/>
    </row>
    <row r="55" spans="1:29" s="26" customFormat="1" ht="15.75" customHeight="1">
      <c r="A55" s="318" t="s">
        <v>108</v>
      </c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1"/>
      <c r="M55" s="30"/>
      <c r="N55" s="30"/>
      <c r="O55" s="47"/>
      <c r="P55" s="47"/>
      <c r="Q55" s="347"/>
      <c r="R55" s="347"/>
      <c r="S55" s="228"/>
      <c r="T55" s="30"/>
      <c r="U55" s="220"/>
      <c r="V55" s="30"/>
      <c r="W55" s="220"/>
      <c r="X55" s="343"/>
      <c r="Y55" s="220"/>
      <c r="Z55" s="221"/>
      <c r="AA55" s="20"/>
      <c r="AB55" s="20"/>
      <c r="AC55" s="20"/>
    </row>
    <row r="56" spans="1:29" s="26" customFormat="1" ht="15.75" customHeight="1">
      <c r="A56" s="318" t="s">
        <v>109</v>
      </c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1"/>
      <c r="M56" s="30"/>
      <c r="N56" s="30"/>
      <c r="O56" s="47"/>
      <c r="P56" s="47"/>
      <c r="Q56" s="347"/>
      <c r="R56" s="347"/>
      <c r="S56" s="228"/>
      <c r="T56" s="30"/>
      <c r="U56" s="220"/>
      <c r="V56" s="30"/>
      <c r="W56" s="220"/>
      <c r="X56" s="343"/>
      <c r="Y56" s="220"/>
      <c r="Z56" s="221"/>
      <c r="AA56" s="20"/>
      <c r="AB56" s="20"/>
      <c r="AC56" s="20"/>
    </row>
    <row r="57" spans="1:29" s="26" customFormat="1" ht="15.75" customHeight="1">
      <c r="A57" s="318" t="s">
        <v>110</v>
      </c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1"/>
      <c r="M57" s="30"/>
      <c r="N57" s="30"/>
      <c r="O57" s="47"/>
      <c r="P57" s="47"/>
      <c r="Q57" s="347"/>
      <c r="R57" s="347"/>
      <c r="S57" s="228"/>
      <c r="T57" s="30"/>
      <c r="U57" s="220"/>
      <c r="V57" s="30"/>
      <c r="W57" s="220"/>
      <c r="X57" s="343"/>
      <c r="Y57" s="220"/>
      <c r="Z57" s="221"/>
      <c r="AA57" s="20"/>
      <c r="AB57" s="20"/>
      <c r="AC57" s="20"/>
    </row>
    <row r="58" spans="1:29" s="26" customFormat="1" ht="15.75" customHeight="1">
      <c r="A58" s="318" t="s">
        <v>111</v>
      </c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1"/>
      <c r="M58" s="30"/>
      <c r="N58" s="30"/>
      <c r="O58" s="47"/>
      <c r="P58" s="47"/>
      <c r="Q58" s="347"/>
      <c r="R58" s="347"/>
      <c r="S58" s="228"/>
      <c r="T58" s="30"/>
      <c r="U58" s="220"/>
      <c r="V58" s="30"/>
      <c r="W58" s="220"/>
      <c r="X58" s="343"/>
      <c r="Y58" s="220"/>
      <c r="Z58" s="221"/>
      <c r="AA58" s="20"/>
      <c r="AB58" s="20"/>
      <c r="AC58" s="20"/>
    </row>
    <row r="59" spans="1:29" s="26" customFormat="1" ht="15.75" customHeight="1">
      <c r="A59" s="318" t="s">
        <v>112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1"/>
      <c r="M59" s="30"/>
      <c r="N59" s="30"/>
      <c r="O59" s="47"/>
      <c r="P59" s="47"/>
      <c r="Q59" s="347"/>
      <c r="R59" s="347"/>
      <c r="S59" s="228"/>
      <c r="T59" s="30"/>
      <c r="U59" s="220"/>
      <c r="V59" s="30"/>
      <c r="W59" s="220"/>
      <c r="X59" s="343"/>
      <c r="Y59" s="220"/>
      <c r="Z59" s="221"/>
      <c r="AA59" s="20"/>
      <c r="AB59" s="20"/>
      <c r="AC59" s="20"/>
    </row>
    <row r="88" ht="14.25" customHeight="1"/>
  </sheetData>
  <mergeCells count="63">
    <mergeCell ref="A59:L59"/>
    <mergeCell ref="A53:L53"/>
    <mergeCell ref="A54:L54"/>
    <mergeCell ref="A55:L55"/>
    <mergeCell ref="A56:L56"/>
    <mergeCell ref="A57:L57"/>
    <mergeCell ref="A58:L58"/>
    <mergeCell ref="A47:L47"/>
    <mergeCell ref="A48:L48"/>
    <mergeCell ref="A49:L49"/>
    <mergeCell ref="A50:L50"/>
    <mergeCell ref="A51:L51"/>
    <mergeCell ref="A52:L52"/>
    <mergeCell ref="A41:L41"/>
    <mergeCell ref="A42:L42"/>
    <mergeCell ref="A43:L43"/>
    <mergeCell ref="A44:L44"/>
    <mergeCell ref="A45:L45"/>
    <mergeCell ref="A46:L46"/>
    <mergeCell ref="A35:L35"/>
    <mergeCell ref="A36:L36"/>
    <mergeCell ref="A37:L37"/>
    <mergeCell ref="A38:L38"/>
    <mergeCell ref="A39:L39"/>
    <mergeCell ref="A40:L40"/>
    <mergeCell ref="Y6:Y7"/>
    <mergeCell ref="A30:L30"/>
    <mergeCell ref="A31:L31"/>
    <mergeCell ref="A32:L32"/>
    <mergeCell ref="A33:L33"/>
    <mergeCell ref="A34:L34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8:AD29">
    <cfRule type="expression" dxfId="1" priority="1">
      <formula>LEN(TRIM(AD8))&gt;0</formula>
    </cfRule>
  </conditionalFormatting>
  <conditionalFormatting sqref="AD30">
    <cfRule type="notContainsBlanks" dxfId="0" priority="2">
      <formula>LEN(TRIM(AD30))&gt;0</formula>
    </cfRule>
  </conditionalFormatting>
  <dataValidations count="4">
    <dataValidation type="list" allowBlank="1" sqref="R23 P24:R24" xr:uid="{3A742208-30BD-4C41-BBF2-53CBB65E5BEA}">
      <formula1>$AD$8:$AD$8</formula1>
    </dataValidation>
    <dataValidation type="list" allowBlank="1" sqref="P23 R23 P22:Q22" xr:uid="{BB005F22-CAAF-43FF-815A-FF7D6830A4AE}">
      <formula1>$AD$8:$AD$18</formula1>
    </dataValidation>
    <dataValidation type="list" allowBlank="1" sqref="P26:R26 P28:R28" xr:uid="{6A7E7BBE-6570-4DD8-B5BB-68C39C809B4C}">
      <formula1>$AD$8:$AD$13</formula1>
    </dataValidation>
    <dataValidation type="list" allowBlank="1" sqref="H8:H29" xr:uid="{17AAEF5E-17DD-4F74-87AD-6B9315AD4B30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2:I14"/>
  <sheetViews>
    <sheetView workbookViewId="0">
      <selection activeCell="B17" sqref="B17"/>
    </sheetView>
  </sheetViews>
  <sheetFormatPr defaultColWidth="12.625" defaultRowHeight="15" customHeight="1"/>
  <sheetData>
    <row r="2" spans="2:9" ht="15" customHeight="1">
      <c r="B2" s="22" t="s">
        <v>113</v>
      </c>
      <c r="C2" s="23"/>
      <c r="D2" s="23"/>
      <c r="E2" s="23"/>
      <c r="F2" s="23"/>
      <c r="G2" s="23"/>
      <c r="H2" s="23"/>
      <c r="I2" s="23"/>
    </row>
    <row r="3" spans="2:9" ht="14.25">
      <c r="B3" s="24"/>
      <c r="C3" s="24"/>
      <c r="D3" s="24"/>
      <c r="E3" s="24"/>
      <c r="F3" s="24"/>
      <c r="G3" s="24"/>
      <c r="H3" s="24"/>
      <c r="I3" s="24"/>
    </row>
    <row r="4" spans="2:9" ht="14.25">
      <c r="B4" s="339" t="s">
        <v>114</v>
      </c>
      <c r="C4" s="271"/>
      <c r="D4" s="271"/>
      <c r="E4" s="271"/>
      <c r="F4" s="271"/>
      <c r="G4" s="271"/>
      <c r="H4" s="271"/>
      <c r="I4" s="271"/>
    </row>
    <row r="5" spans="2:9" ht="14.25">
      <c r="B5" s="339" t="s">
        <v>115</v>
      </c>
      <c r="C5" s="271"/>
      <c r="D5" s="271"/>
      <c r="E5" s="271"/>
      <c r="F5" s="271"/>
      <c r="G5" s="271"/>
      <c r="H5" s="271"/>
      <c r="I5" s="271"/>
    </row>
    <row r="6" spans="2:9" ht="14.25">
      <c r="B6" s="339" t="s">
        <v>116</v>
      </c>
      <c r="C6" s="271"/>
      <c r="D6" s="271"/>
      <c r="E6" s="271"/>
      <c r="F6" s="271"/>
      <c r="G6" s="271"/>
      <c r="H6" s="271"/>
      <c r="I6" s="271"/>
    </row>
    <row r="7" spans="2:9" ht="14.25">
      <c r="B7" s="339" t="s">
        <v>117</v>
      </c>
      <c r="C7" s="271"/>
      <c r="D7" s="271"/>
      <c r="E7" s="271"/>
      <c r="F7" s="271"/>
      <c r="G7" s="271"/>
      <c r="H7" s="271"/>
      <c r="I7" s="271"/>
    </row>
    <row r="13" spans="2:9" ht="15" customHeight="1">
      <c r="B13" s="25" t="s">
        <v>140</v>
      </c>
    </row>
    <row r="14" spans="2:9" ht="15" customHeight="1">
      <c r="B14" s="26" t="s">
        <v>141</v>
      </c>
    </row>
  </sheetData>
  <mergeCells count="4"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21.5" customWidth="1"/>
    <col min="25" max="25" width="19.375" customWidth="1"/>
    <col min="26" max="26" width="32" customWidth="1"/>
    <col min="27" max="28" width="13.125" customWidth="1"/>
  </cols>
  <sheetData>
    <row r="1" spans="1:30" ht="21">
      <c r="A1" s="270"/>
      <c r="B1" s="272" t="s"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8"/>
      <c r="AA1" s="1"/>
      <c r="AB1" s="1"/>
    </row>
    <row r="2" spans="1:30" ht="21">
      <c r="A2" s="271"/>
      <c r="B2" s="272" t="s">
        <v>1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8"/>
      <c r="AA2" s="1"/>
      <c r="AB2" s="1"/>
    </row>
    <row r="3" spans="1:30" ht="21">
      <c r="A3" s="271"/>
      <c r="B3" s="272" t="s">
        <v>2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8"/>
      <c r="AA3" s="2"/>
      <c r="AB3" s="2"/>
    </row>
    <row r="4" spans="1:30" ht="15" customHeight="1">
      <c r="A4" s="3" t="s">
        <v>3</v>
      </c>
      <c r="B4" s="4"/>
      <c r="C4" s="273" t="s">
        <v>4</v>
      </c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5"/>
      <c r="AA4" s="2"/>
      <c r="AB4" s="2"/>
    </row>
    <row r="5" spans="1:30" ht="15.75" customHeight="1">
      <c r="A5" s="268" t="s">
        <v>5</v>
      </c>
      <c r="B5" s="261"/>
      <c r="C5" s="268" t="s">
        <v>6</v>
      </c>
      <c r="D5" s="260"/>
      <c r="E5" s="261"/>
      <c r="F5" s="268" t="s">
        <v>7</v>
      </c>
      <c r="G5" s="260"/>
      <c r="H5" s="260"/>
      <c r="I5" s="260"/>
      <c r="J5" s="260"/>
      <c r="K5" s="260"/>
      <c r="L5" s="260"/>
      <c r="M5" s="260"/>
      <c r="N5" s="269"/>
      <c r="O5" s="268" t="s">
        <v>8</v>
      </c>
      <c r="P5" s="260"/>
      <c r="Q5" s="260"/>
      <c r="R5" s="261"/>
      <c r="S5" s="268" t="s">
        <v>9</v>
      </c>
      <c r="T5" s="260"/>
      <c r="U5" s="260"/>
      <c r="V5" s="260"/>
      <c r="W5" s="260"/>
      <c r="X5" s="261"/>
      <c r="Y5" s="263" t="s">
        <v>118</v>
      </c>
      <c r="Z5" s="263" t="s">
        <v>119</v>
      </c>
      <c r="AA5" s="5"/>
      <c r="AB5" s="5"/>
      <c r="AC5" s="5"/>
    </row>
    <row r="6" spans="1:30" ht="15.75" customHeight="1">
      <c r="A6" s="263" t="s">
        <v>12</v>
      </c>
      <c r="B6" s="263" t="s">
        <v>13</v>
      </c>
      <c r="C6" s="263" t="s">
        <v>14</v>
      </c>
      <c r="D6" s="263" t="s">
        <v>15</v>
      </c>
      <c r="E6" s="263" t="s">
        <v>16</v>
      </c>
      <c r="F6" s="263" t="s">
        <v>17</v>
      </c>
      <c r="G6" s="263" t="s">
        <v>18</v>
      </c>
      <c r="H6" s="263" t="s">
        <v>19</v>
      </c>
      <c r="I6" s="268" t="s">
        <v>20</v>
      </c>
      <c r="J6" s="261"/>
      <c r="K6" s="267" t="s">
        <v>21</v>
      </c>
      <c r="L6" s="261"/>
      <c r="M6" s="263" t="s">
        <v>22</v>
      </c>
      <c r="N6" s="263" t="s">
        <v>23</v>
      </c>
      <c r="O6" s="263" t="s">
        <v>120</v>
      </c>
      <c r="P6" s="266" t="s">
        <v>121</v>
      </c>
      <c r="Q6" s="266" t="s">
        <v>122</v>
      </c>
      <c r="R6" s="266" t="s">
        <v>123</v>
      </c>
      <c r="S6" s="267" t="s">
        <v>28</v>
      </c>
      <c r="T6" s="261"/>
      <c r="U6" s="267" t="s">
        <v>29</v>
      </c>
      <c r="V6" s="261"/>
      <c r="W6" s="263" t="s">
        <v>124</v>
      </c>
      <c r="X6" s="266" t="s">
        <v>125</v>
      </c>
      <c r="Y6" s="264"/>
      <c r="Z6" s="264"/>
      <c r="AA6" s="5"/>
      <c r="AB6" s="5"/>
      <c r="AC6" s="5"/>
      <c r="AD6" s="5"/>
    </row>
    <row r="7" spans="1:30" ht="30">
      <c r="A7" s="265"/>
      <c r="B7" s="265"/>
      <c r="C7" s="265"/>
      <c r="D7" s="265"/>
      <c r="E7" s="265"/>
      <c r="F7" s="265"/>
      <c r="G7" s="265"/>
      <c r="H7" s="265"/>
      <c r="I7" s="6" t="s">
        <v>32</v>
      </c>
      <c r="J7" s="6" t="s">
        <v>33</v>
      </c>
      <c r="K7" s="6" t="s">
        <v>34</v>
      </c>
      <c r="L7" s="7" t="s">
        <v>35</v>
      </c>
      <c r="M7" s="265"/>
      <c r="N7" s="265"/>
      <c r="O7" s="265"/>
      <c r="P7" s="265"/>
      <c r="Q7" s="265"/>
      <c r="R7" s="265"/>
      <c r="S7" s="6" t="s">
        <v>126</v>
      </c>
      <c r="T7" s="7" t="s">
        <v>127</v>
      </c>
      <c r="U7" s="6" t="s">
        <v>87</v>
      </c>
      <c r="V7" s="7" t="s">
        <v>88</v>
      </c>
      <c r="W7" s="265"/>
      <c r="X7" s="265"/>
      <c r="Y7" s="265"/>
      <c r="Z7" s="265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256" t="s">
        <v>40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259" t="s">
        <v>41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1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262" t="s">
        <v>42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1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262" t="s">
        <v>43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1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262" t="s">
        <v>44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1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262" t="s">
        <v>45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1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262" t="s">
        <v>46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1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262" t="s">
        <v>47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1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262" t="s">
        <v>48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1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262" t="s">
        <v>49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1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262" t="s">
        <v>50</v>
      </c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1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262" t="s">
        <v>51</v>
      </c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1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262" t="s">
        <v>52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1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262" t="s">
        <v>53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1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262" t="s">
        <v>54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1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262" t="s">
        <v>55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1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262" t="s">
        <v>56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1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262" t="s">
        <v>128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1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262" t="s">
        <v>129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1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262" t="s">
        <v>130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1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262" t="s">
        <v>131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1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262" t="s">
        <v>132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1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262" t="s">
        <v>133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1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262" t="s">
        <v>134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1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262" t="s">
        <v>135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1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262" t="s">
        <v>136</v>
      </c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1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262" t="s">
        <v>137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1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262" t="s">
        <v>138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1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62" t="s">
        <v>139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1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 xr:uid="{00000000-0002-0000-03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E1013"/>
  <sheetViews>
    <sheetView zoomScale="80" zoomScaleNormal="80" zoomScaleSheetLayoutView="80" workbookViewId="0">
      <selection activeCell="A58" sqref="A58:XFD1048576"/>
    </sheetView>
  </sheetViews>
  <sheetFormatPr defaultColWidth="0" defaultRowHeight="15" customHeight="1" zeroHeight="1"/>
  <cols>
    <col min="1" max="1" width="18.125" customWidth="1"/>
    <col min="2" max="2" width="15.625" customWidth="1"/>
    <col min="3" max="3" width="46.625" bestFit="1" customWidth="1"/>
    <col min="4" max="4" width="14" customWidth="1"/>
    <col min="5" max="5" width="39" customWidth="1"/>
    <col min="6" max="6" width="36.5" bestFit="1" customWidth="1"/>
    <col min="7" max="7" width="18.375" customWidth="1"/>
    <col min="8" max="8" width="9.125" style="31" bestFit="1" customWidth="1"/>
    <col min="9" max="10" width="13.125" customWidth="1"/>
    <col min="11" max="11" width="10.625" customWidth="1"/>
    <col min="12" max="12" width="15.875" customWidth="1"/>
    <col min="13" max="13" width="13.125" style="31" customWidth="1"/>
    <col min="14" max="14" width="15.625" style="31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5.625" customWidth="1"/>
    <col min="26" max="26" width="19.375" customWidth="1"/>
    <col min="27" max="27" width="24.125" customWidth="1"/>
    <col min="28" max="29" width="13.125" hidden="1" customWidth="1"/>
    <col min="30" max="31" width="0" hidden="1" customWidth="1"/>
    <col min="32" max="16384" width="12.625" hidden="1"/>
  </cols>
  <sheetData>
    <row r="1" spans="1:31" ht="21">
      <c r="A1" s="285"/>
      <c r="B1" s="272" t="s"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8"/>
      <c r="AB1" s="1"/>
      <c r="AC1" s="1"/>
    </row>
    <row r="2" spans="1:31" ht="21">
      <c r="A2" s="286"/>
      <c r="B2" s="272" t="s">
        <v>157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8"/>
      <c r="AB2" s="1"/>
      <c r="AC2" s="1"/>
    </row>
    <row r="3" spans="1:31" ht="21">
      <c r="A3" s="286"/>
      <c r="B3" s="272" t="s">
        <v>142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8"/>
      <c r="AB3" s="2"/>
      <c r="AC3" s="2"/>
    </row>
    <row r="4" spans="1:31" ht="15" customHeight="1">
      <c r="A4" s="33" t="s">
        <v>500</v>
      </c>
      <c r="B4" s="34"/>
      <c r="C4" s="287" t="s">
        <v>4</v>
      </c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9"/>
      <c r="AB4" s="2"/>
      <c r="AC4" s="2"/>
    </row>
    <row r="5" spans="1:31" ht="15.75" customHeight="1">
      <c r="A5" s="276" t="s">
        <v>5</v>
      </c>
      <c r="B5" s="278"/>
      <c r="C5" s="276" t="s">
        <v>6</v>
      </c>
      <c r="D5" s="277"/>
      <c r="E5" s="278"/>
      <c r="F5" s="276" t="s">
        <v>7</v>
      </c>
      <c r="G5" s="277"/>
      <c r="H5" s="277"/>
      <c r="I5" s="277"/>
      <c r="J5" s="277"/>
      <c r="K5" s="277"/>
      <c r="L5" s="277"/>
      <c r="M5" s="276" t="s">
        <v>8</v>
      </c>
      <c r="N5" s="277"/>
      <c r="O5" s="277"/>
      <c r="P5" s="277"/>
      <c r="Q5" s="277"/>
      <c r="R5" s="277"/>
      <c r="S5" s="278"/>
      <c r="T5" s="276" t="s">
        <v>9</v>
      </c>
      <c r="U5" s="277"/>
      <c r="V5" s="277"/>
      <c r="W5" s="277"/>
      <c r="X5" s="277"/>
      <c r="Y5" s="278"/>
      <c r="Z5" s="279" t="s">
        <v>69</v>
      </c>
      <c r="AA5" s="279" t="s">
        <v>70</v>
      </c>
      <c r="AB5" s="5"/>
      <c r="AC5" s="5"/>
      <c r="AD5" s="5"/>
    </row>
    <row r="6" spans="1:31" s="44" customFormat="1" ht="15.75" customHeight="1">
      <c r="A6" s="279" t="s">
        <v>12</v>
      </c>
      <c r="B6" s="279" t="s">
        <v>13</v>
      </c>
      <c r="C6" s="279" t="s">
        <v>14</v>
      </c>
      <c r="D6" s="279" t="s">
        <v>15</v>
      </c>
      <c r="E6" s="279" t="s">
        <v>16</v>
      </c>
      <c r="F6" s="279" t="s">
        <v>71</v>
      </c>
      <c r="G6" s="279" t="s">
        <v>72</v>
      </c>
      <c r="H6" s="279" t="s">
        <v>73</v>
      </c>
      <c r="I6" s="276" t="s">
        <v>20</v>
      </c>
      <c r="J6" s="282"/>
      <c r="K6" s="281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83" t="s">
        <v>78</v>
      </c>
      <c r="R6" s="283" t="s">
        <v>79</v>
      </c>
      <c r="S6" s="283" t="s">
        <v>80</v>
      </c>
      <c r="T6" s="281" t="s">
        <v>28</v>
      </c>
      <c r="U6" s="282"/>
      <c r="V6" s="281" t="s">
        <v>29</v>
      </c>
      <c r="W6" s="282"/>
      <c r="X6" s="279" t="s">
        <v>81</v>
      </c>
      <c r="Y6" s="283" t="s">
        <v>82</v>
      </c>
      <c r="Z6" s="284"/>
      <c r="AA6" s="284"/>
      <c r="AB6" s="43"/>
      <c r="AC6" s="43"/>
      <c r="AD6" s="43"/>
      <c r="AE6" s="43"/>
    </row>
    <row r="7" spans="1:31" s="44" customFormat="1" ht="30">
      <c r="A7" s="280"/>
      <c r="B7" s="280"/>
      <c r="C7" s="280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80"/>
      <c r="R7" s="280"/>
      <c r="S7" s="280"/>
      <c r="T7" s="35" t="s">
        <v>87</v>
      </c>
      <c r="U7" s="36" t="s">
        <v>88</v>
      </c>
      <c r="V7" s="35" t="s">
        <v>89</v>
      </c>
      <c r="W7" s="36" t="s">
        <v>90</v>
      </c>
      <c r="X7" s="280"/>
      <c r="Y7" s="280"/>
      <c r="Z7" s="284"/>
      <c r="AA7" s="284"/>
      <c r="AB7" s="43"/>
      <c r="AC7" s="43"/>
      <c r="AD7" s="43"/>
      <c r="AE7" s="43"/>
    </row>
    <row r="8" spans="1:31" s="44" customFormat="1" ht="35.25" customHeight="1">
      <c r="A8" s="27">
        <v>560800</v>
      </c>
      <c r="B8" s="27">
        <v>560801</v>
      </c>
      <c r="C8" s="27" t="s">
        <v>166</v>
      </c>
      <c r="D8" s="27">
        <v>865060</v>
      </c>
      <c r="E8" s="27" t="s">
        <v>167</v>
      </c>
      <c r="F8" s="27" t="s">
        <v>168</v>
      </c>
      <c r="G8" s="28"/>
      <c r="H8" s="29" t="s">
        <v>7</v>
      </c>
      <c r="I8" s="37" t="s">
        <v>143</v>
      </c>
      <c r="J8" s="28" t="s">
        <v>144</v>
      </c>
      <c r="K8" s="37"/>
      <c r="L8" s="38" t="s">
        <v>145</v>
      </c>
      <c r="M8" s="32">
        <v>45312</v>
      </c>
      <c r="N8" s="32">
        <v>45320</v>
      </c>
      <c r="O8" s="39" t="s">
        <v>189</v>
      </c>
      <c r="P8" s="74" t="s">
        <v>190</v>
      </c>
      <c r="Q8" s="75">
        <v>2627.6374999999998</v>
      </c>
      <c r="R8" s="75">
        <v>2627.6374999999998</v>
      </c>
      <c r="S8" s="40">
        <f>Q8+R8</f>
        <v>5255.2749999999996</v>
      </c>
      <c r="T8" s="37">
        <v>8</v>
      </c>
      <c r="U8" s="40">
        <v>1583.4875</v>
      </c>
      <c r="V8" s="37">
        <v>1</v>
      </c>
      <c r="W8" s="41">
        <v>475.05</v>
      </c>
      <c r="X8" s="37">
        <f>T8+V8</f>
        <v>9</v>
      </c>
      <c r="Y8" s="40">
        <f>(T8*U8)+(V8*W8)</f>
        <v>13142.949999999999</v>
      </c>
      <c r="Z8" s="42">
        <f>Y8+S8</f>
        <v>18398.224999999999</v>
      </c>
      <c r="AA8" s="49"/>
      <c r="AB8" s="43"/>
      <c r="AC8" s="43"/>
      <c r="AD8" s="48"/>
      <c r="AE8" s="43"/>
    </row>
    <row r="9" spans="1:31" s="44" customFormat="1" ht="35.25" customHeight="1">
      <c r="A9" s="27">
        <v>560800</v>
      </c>
      <c r="B9" s="27">
        <v>560801</v>
      </c>
      <c r="C9" s="27" t="s">
        <v>169</v>
      </c>
      <c r="D9" s="27">
        <v>865095</v>
      </c>
      <c r="E9" s="27" t="s">
        <v>160</v>
      </c>
      <c r="F9" s="27" t="s">
        <v>149</v>
      </c>
      <c r="G9" s="28"/>
      <c r="H9" s="29" t="s">
        <v>7</v>
      </c>
      <c r="I9" s="37" t="s">
        <v>143</v>
      </c>
      <c r="J9" s="28" t="s">
        <v>144</v>
      </c>
      <c r="K9" s="37" t="s">
        <v>170</v>
      </c>
      <c r="L9" s="38" t="s">
        <v>171</v>
      </c>
      <c r="M9" s="32">
        <v>45311</v>
      </c>
      <c r="N9" s="32">
        <v>45312</v>
      </c>
      <c r="O9" s="39" t="s">
        <v>319</v>
      </c>
      <c r="P9" s="74" t="s">
        <v>319</v>
      </c>
      <c r="Q9" s="75" t="s">
        <v>319</v>
      </c>
      <c r="R9" s="75" t="s">
        <v>319</v>
      </c>
      <c r="S9" s="40"/>
      <c r="T9" s="37">
        <v>1</v>
      </c>
      <c r="U9" s="40">
        <v>313.27999999999997</v>
      </c>
      <c r="V9" s="37">
        <v>1</v>
      </c>
      <c r="W9" s="41">
        <v>94</v>
      </c>
      <c r="X9" s="37">
        <f t="shared" ref="X9:X25" si="0">T9+V9</f>
        <v>2</v>
      </c>
      <c r="Y9" s="40">
        <f>(T9*U9)+(V9*W9)</f>
        <v>407.28</v>
      </c>
      <c r="Z9" s="42">
        <f>Y9+S9</f>
        <v>407.28</v>
      </c>
      <c r="AA9" s="194" t="s">
        <v>574</v>
      </c>
      <c r="AB9" s="43"/>
      <c r="AC9" s="43"/>
      <c r="AD9" s="48"/>
      <c r="AE9" s="43"/>
    </row>
    <row r="10" spans="1:31" s="44" customFormat="1" ht="35.25" customHeight="1">
      <c r="A10" s="27">
        <v>560800</v>
      </c>
      <c r="B10" s="27">
        <v>560801</v>
      </c>
      <c r="C10" s="27" t="s">
        <v>146</v>
      </c>
      <c r="D10" s="27" t="s">
        <v>172</v>
      </c>
      <c r="E10" s="27" t="s">
        <v>173</v>
      </c>
      <c r="F10" s="27" t="s">
        <v>168</v>
      </c>
      <c r="G10" s="28"/>
      <c r="H10" s="29" t="s">
        <v>7</v>
      </c>
      <c r="I10" s="37" t="s">
        <v>143</v>
      </c>
      <c r="J10" s="28" t="s">
        <v>144</v>
      </c>
      <c r="K10" s="37"/>
      <c r="L10" s="38" t="s">
        <v>145</v>
      </c>
      <c r="M10" s="32">
        <v>45312</v>
      </c>
      <c r="N10" s="32">
        <v>45320</v>
      </c>
      <c r="O10" s="39" t="s">
        <v>189</v>
      </c>
      <c r="P10" s="74" t="s">
        <v>190</v>
      </c>
      <c r="Q10" s="75">
        <v>2627.6374999999998</v>
      </c>
      <c r="R10" s="75">
        <v>2627.6374999999998</v>
      </c>
      <c r="S10" s="40">
        <f>Q10+R10</f>
        <v>5255.2749999999996</v>
      </c>
      <c r="T10" s="37">
        <v>8</v>
      </c>
      <c r="U10" s="40">
        <v>1583.4875</v>
      </c>
      <c r="V10" s="37">
        <v>1</v>
      </c>
      <c r="W10" s="41">
        <v>475.05</v>
      </c>
      <c r="X10" s="37">
        <f>T10+V10</f>
        <v>9</v>
      </c>
      <c r="Y10" s="40">
        <f>(T10*U10)+(V10*W10)</f>
        <v>13142.949999999999</v>
      </c>
      <c r="Z10" s="42">
        <f>Y10+S10</f>
        <v>18398.224999999999</v>
      </c>
      <c r="AA10" s="49"/>
      <c r="AB10" s="43"/>
      <c r="AC10" s="43"/>
      <c r="AD10" s="48"/>
      <c r="AE10" s="43"/>
    </row>
    <row r="11" spans="1:31" s="44" customFormat="1" ht="35.25" customHeight="1">
      <c r="A11" s="27">
        <v>560800</v>
      </c>
      <c r="B11" s="27">
        <v>560801</v>
      </c>
      <c r="C11" s="50" t="s">
        <v>174</v>
      </c>
      <c r="D11" s="27" t="s">
        <v>175</v>
      </c>
      <c r="E11" s="27" t="s">
        <v>176</v>
      </c>
      <c r="F11" s="27" t="s">
        <v>168</v>
      </c>
      <c r="G11" s="28"/>
      <c r="H11" s="29" t="s">
        <v>7</v>
      </c>
      <c r="I11" s="37" t="s">
        <v>143</v>
      </c>
      <c r="J11" s="28" t="s">
        <v>144</v>
      </c>
      <c r="K11" s="37"/>
      <c r="L11" s="38" t="s">
        <v>145</v>
      </c>
      <c r="M11" s="32">
        <v>45313</v>
      </c>
      <c r="N11" s="32">
        <v>45319</v>
      </c>
      <c r="O11" s="39" t="s">
        <v>189</v>
      </c>
      <c r="P11" s="74" t="s">
        <v>190</v>
      </c>
      <c r="Q11" s="75">
        <v>2715.7325000000001</v>
      </c>
      <c r="R11" s="75">
        <v>2715.7325000000001</v>
      </c>
      <c r="S11" s="40">
        <f>Q11+R11</f>
        <v>5431.4650000000001</v>
      </c>
      <c r="T11" s="37">
        <v>6</v>
      </c>
      <c r="U11" s="40">
        <v>1632.9716000000001</v>
      </c>
      <c r="V11" s="37">
        <v>1</v>
      </c>
      <c r="W11" s="41">
        <v>489.89</v>
      </c>
      <c r="X11" s="37">
        <f t="shared" si="0"/>
        <v>7</v>
      </c>
      <c r="Y11" s="40">
        <f t="shared" ref="Y11:Y25" si="1">(T11*U11)+(V11*W11)</f>
        <v>10287.7196</v>
      </c>
      <c r="Z11" s="42">
        <f t="shared" ref="Z11:Z25" si="2">Y11+S11</f>
        <v>15719.184600000001</v>
      </c>
      <c r="AA11" s="49"/>
      <c r="AB11" s="43"/>
      <c r="AC11" s="43"/>
      <c r="AD11" s="48"/>
      <c r="AE11" s="43"/>
    </row>
    <row r="12" spans="1:31" s="44" customFormat="1" ht="35.25" customHeight="1">
      <c r="A12" s="27">
        <v>560800</v>
      </c>
      <c r="B12" s="27">
        <v>560801</v>
      </c>
      <c r="C12" s="50" t="s">
        <v>155</v>
      </c>
      <c r="D12" s="27" t="s">
        <v>156</v>
      </c>
      <c r="E12" s="27" t="s">
        <v>177</v>
      </c>
      <c r="F12" s="27" t="s">
        <v>168</v>
      </c>
      <c r="G12" s="28"/>
      <c r="H12" s="29" t="s">
        <v>7</v>
      </c>
      <c r="I12" s="37" t="s">
        <v>143</v>
      </c>
      <c r="J12" s="28" t="s">
        <v>144</v>
      </c>
      <c r="K12" s="37"/>
      <c r="L12" s="38" t="s">
        <v>145</v>
      </c>
      <c r="M12" s="32">
        <v>45314</v>
      </c>
      <c r="N12" s="32">
        <v>45320</v>
      </c>
      <c r="O12" s="39" t="s">
        <v>189</v>
      </c>
      <c r="P12" s="74" t="s">
        <v>190</v>
      </c>
      <c r="Q12" s="75">
        <v>2715.7325000000001</v>
      </c>
      <c r="R12" s="75">
        <v>2715.7325000000001</v>
      </c>
      <c r="S12" s="40">
        <f>Q12+R12</f>
        <v>5431.4650000000001</v>
      </c>
      <c r="T12" s="37">
        <v>6</v>
      </c>
      <c r="U12" s="40">
        <v>1632.9716000000001</v>
      </c>
      <c r="V12" s="37">
        <v>1</v>
      </c>
      <c r="W12" s="41">
        <v>489.89</v>
      </c>
      <c r="X12" s="37">
        <f>T12+V12</f>
        <v>7</v>
      </c>
      <c r="Y12" s="40">
        <f>(T12*U12)+(V12*W12)</f>
        <v>10287.7196</v>
      </c>
      <c r="Z12" s="42">
        <f>Y12+S12</f>
        <v>15719.184600000001</v>
      </c>
      <c r="AA12" s="49"/>
      <c r="AB12" s="43"/>
      <c r="AC12" s="43"/>
      <c r="AD12" s="48"/>
      <c r="AE12" s="43"/>
    </row>
    <row r="13" spans="1:31" s="44" customFormat="1" ht="35.25" customHeight="1">
      <c r="A13" s="27">
        <v>560800</v>
      </c>
      <c r="B13" s="27">
        <v>560801</v>
      </c>
      <c r="C13" s="51" t="s">
        <v>147</v>
      </c>
      <c r="D13" s="27">
        <v>3000</v>
      </c>
      <c r="E13" s="27" t="s">
        <v>148</v>
      </c>
      <c r="F13" s="27" t="s">
        <v>150</v>
      </c>
      <c r="G13" s="28"/>
      <c r="H13" s="29" t="s">
        <v>151</v>
      </c>
      <c r="I13" s="37" t="s">
        <v>143</v>
      </c>
      <c r="J13" s="28" t="s">
        <v>152</v>
      </c>
      <c r="K13" s="37" t="s">
        <v>143</v>
      </c>
      <c r="L13" s="38" t="s">
        <v>158</v>
      </c>
      <c r="M13" s="32">
        <v>45306</v>
      </c>
      <c r="N13" s="32">
        <v>45306</v>
      </c>
      <c r="O13" s="39" t="s">
        <v>319</v>
      </c>
      <c r="P13" s="74" t="s">
        <v>319</v>
      </c>
      <c r="Q13" s="75" t="s">
        <v>319</v>
      </c>
      <c r="R13" s="75" t="s">
        <v>319</v>
      </c>
      <c r="S13" s="40"/>
      <c r="T13" s="37">
        <v>0</v>
      </c>
      <c r="U13" s="40">
        <v>0</v>
      </c>
      <c r="V13" s="37">
        <v>1</v>
      </c>
      <c r="W13" s="41">
        <v>55</v>
      </c>
      <c r="X13" s="37">
        <f t="shared" si="0"/>
        <v>1</v>
      </c>
      <c r="Y13" s="40">
        <f t="shared" si="1"/>
        <v>55</v>
      </c>
      <c r="Z13" s="42">
        <f t="shared" si="2"/>
        <v>55</v>
      </c>
      <c r="AA13" s="194" t="s">
        <v>574</v>
      </c>
      <c r="AB13" s="43"/>
      <c r="AC13" s="43"/>
      <c r="AD13" s="48"/>
      <c r="AE13" s="43"/>
    </row>
    <row r="14" spans="1:31" s="44" customFormat="1" ht="35.25" customHeight="1">
      <c r="A14" s="27">
        <v>560800</v>
      </c>
      <c r="B14" s="27">
        <v>560801</v>
      </c>
      <c r="C14" s="51" t="s">
        <v>147</v>
      </c>
      <c r="D14" s="27">
        <v>3000</v>
      </c>
      <c r="E14" s="27" t="s">
        <v>148</v>
      </c>
      <c r="F14" s="27" t="s">
        <v>150</v>
      </c>
      <c r="G14" s="28"/>
      <c r="H14" s="29" t="s">
        <v>151</v>
      </c>
      <c r="I14" s="37" t="s">
        <v>143</v>
      </c>
      <c r="J14" s="28" t="s">
        <v>152</v>
      </c>
      <c r="K14" s="37" t="s">
        <v>143</v>
      </c>
      <c r="L14" s="38" t="s">
        <v>178</v>
      </c>
      <c r="M14" s="32">
        <v>45322</v>
      </c>
      <c r="N14" s="32">
        <v>45322</v>
      </c>
      <c r="O14" s="39" t="s">
        <v>319</v>
      </c>
      <c r="P14" s="74" t="s">
        <v>319</v>
      </c>
      <c r="Q14" s="75" t="s">
        <v>319</v>
      </c>
      <c r="R14" s="75" t="s">
        <v>319</v>
      </c>
      <c r="S14" s="40"/>
      <c r="T14" s="37">
        <v>0</v>
      </c>
      <c r="U14" s="40">
        <v>0</v>
      </c>
      <c r="V14" s="37">
        <v>1</v>
      </c>
      <c r="W14" s="41">
        <v>55</v>
      </c>
      <c r="X14" s="37">
        <f>T14+V14</f>
        <v>1</v>
      </c>
      <c r="Y14" s="40">
        <f>(T14*U14)+(V14*W14)</f>
        <v>55</v>
      </c>
      <c r="Z14" s="42">
        <f>Y14+S14</f>
        <v>55</v>
      </c>
      <c r="AA14" s="194" t="s">
        <v>574</v>
      </c>
      <c r="AB14" s="43"/>
      <c r="AC14" s="43"/>
      <c r="AD14" s="48"/>
      <c r="AE14" s="43"/>
    </row>
    <row r="15" spans="1:31" s="44" customFormat="1" ht="42.75">
      <c r="A15" s="27">
        <v>560800</v>
      </c>
      <c r="B15" s="27">
        <v>560801</v>
      </c>
      <c r="C15" s="27" t="s">
        <v>159</v>
      </c>
      <c r="D15" s="27">
        <v>8010</v>
      </c>
      <c r="E15" s="27" t="s">
        <v>165</v>
      </c>
      <c r="F15" s="27" t="s">
        <v>149</v>
      </c>
      <c r="G15" s="28"/>
      <c r="H15" s="29" t="s">
        <v>7</v>
      </c>
      <c r="I15" s="37" t="s">
        <v>143</v>
      </c>
      <c r="J15" s="28" t="s">
        <v>144</v>
      </c>
      <c r="K15" s="37" t="s">
        <v>163</v>
      </c>
      <c r="L15" s="38" t="s">
        <v>164</v>
      </c>
      <c r="M15" s="32">
        <v>45303</v>
      </c>
      <c r="N15" s="32">
        <v>45304</v>
      </c>
      <c r="O15" s="39" t="s">
        <v>191</v>
      </c>
      <c r="P15" s="74" t="s">
        <v>192</v>
      </c>
      <c r="Q15" s="75">
        <v>1825.12</v>
      </c>
      <c r="R15" s="75"/>
      <c r="S15" s="40">
        <v>1825.12</v>
      </c>
      <c r="T15" s="37">
        <v>1</v>
      </c>
      <c r="U15" s="40">
        <v>332.08</v>
      </c>
      <c r="V15" s="37">
        <v>0</v>
      </c>
      <c r="W15" s="41">
        <v>0</v>
      </c>
      <c r="X15" s="37">
        <f t="shared" si="0"/>
        <v>1</v>
      </c>
      <c r="Y15" s="40">
        <f t="shared" si="1"/>
        <v>332.08</v>
      </c>
      <c r="Z15" s="42">
        <f t="shared" si="2"/>
        <v>2157.1999999999998</v>
      </c>
      <c r="AA15" s="37" t="s">
        <v>193</v>
      </c>
      <c r="AB15" s="43"/>
      <c r="AC15" s="43"/>
      <c r="AD15" s="48"/>
      <c r="AE15" s="43"/>
    </row>
    <row r="16" spans="1:31" s="44" customFormat="1" ht="35.25" customHeight="1">
      <c r="A16" s="27">
        <v>560800</v>
      </c>
      <c r="B16" s="27">
        <v>560801</v>
      </c>
      <c r="C16" s="27" t="s">
        <v>159</v>
      </c>
      <c r="D16" s="27">
        <v>8010</v>
      </c>
      <c r="E16" s="27" t="s">
        <v>165</v>
      </c>
      <c r="F16" s="27" t="s">
        <v>149</v>
      </c>
      <c r="G16" s="28"/>
      <c r="H16" s="29" t="s">
        <v>7</v>
      </c>
      <c r="I16" s="37" t="s">
        <v>163</v>
      </c>
      <c r="J16" s="28" t="s">
        <v>164</v>
      </c>
      <c r="K16" s="37" t="s">
        <v>179</v>
      </c>
      <c r="L16" s="38" t="s">
        <v>180</v>
      </c>
      <c r="M16" s="32">
        <v>45304</v>
      </c>
      <c r="N16" s="32">
        <v>45306</v>
      </c>
      <c r="O16" s="39" t="s">
        <v>319</v>
      </c>
      <c r="P16" s="74" t="s">
        <v>319</v>
      </c>
      <c r="Q16" s="75" t="s">
        <v>319</v>
      </c>
      <c r="R16" s="75" t="s">
        <v>319</v>
      </c>
      <c r="S16" s="40"/>
      <c r="T16" s="37">
        <v>2</v>
      </c>
      <c r="U16" s="40">
        <v>313.27999999999997</v>
      </c>
      <c r="V16" s="37">
        <v>0</v>
      </c>
      <c r="W16" s="41">
        <v>0</v>
      </c>
      <c r="X16" s="37">
        <f t="shared" si="0"/>
        <v>2</v>
      </c>
      <c r="Y16" s="40">
        <f>(T16*U16)+(V16*W16)</f>
        <v>626.55999999999995</v>
      </c>
      <c r="Z16" s="42">
        <f>Y16+S16</f>
        <v>626.55999999999995</v>
      </c>
      <c r="AA16" s="194" t="s">
        <v>574</v>
      </c>
      <c r="AB16" s="43"/>
      <c r="AC16" s="43"/>
      <c r="AD16" s="48"/>
      <c r="AE16" s="43"/>
    </row>
    <row r="17" spans="1:31" s="44" customFormat="1" ht="35.25" customHeight="1">
      <c r="A17" s="27">
        <v>560800</v>
      </c>
      <c r="B17" s="27">
        <v>560801</v>
      </c>
      <c r="C17" s="27" t="s">
        <v>159</v>
      </c>
      <c r="D17" s="27">
        <v>8010</v>
      </c>
      <c r="E17" s="27" t="s">
        <v>165</v>
      </c>
      <c r="F17" s="27" t="s">
        <v>149</v>
      </c>
      <c r="G17" s="28"/>
      <c r="H17" s="29" t="s">
        <v>7</v>
      </c>
      <c r="I17" s="37" t="s">
        <v>179</v>
      </c>
      <c r="J17" s="28" t="s">
        <v>180</v>
      </c>
      <c r="K17" s="37" t="s">
        <v>143</v>
      </c>
      <c r="L17" s="38" t="s">
        <v>144</v>
      </c>
      <c r="M17" s="32">
        <v>45306</v>
      </c>
      <c r="N17" s="32">
        <v>45306</v>
      </c>
      <c r="O17" s="39" t="s">
        <v>319</v>
      </c>
      <c r="P17" s="74" t="s">
        <v>319</v>
      </c>
      <c r="Q17" s="75" t="s">
        <v>319</v>
      </c>
      <c r="R17" s="75" t="s">
        <v>319</v>
      </c>
      <c r="S17" s="40"/>
      <c r="T17" s="37">
        <v>0</v>
      </c>
      <c r="U17" s="40">
        <v>0</v>
      </c>
      <c r="V17" s="37">
        <v>1</v>
      </c>
      <c r="W17" s="41">
        <v>94</v>
      </c>
      <c r="X17" s="37">
        <f>T17+V17</f>
        <v>1</v>
      </c>
      <c r="Y17" s="40">
        <f>(T17*U17)+(V17*W17)</f>
        <v>94</v>
      </c>
      <c r="Z17" s="42">
        <f>Y17+S17</f>
        <v>94</v>
      </c>
      <c r="AA17" s="194" t="s">
        <v>574</v>
      </c>
      <c r="AB17" s="43"/>
      <c r="AC17" s="43"/>
      <c r="AD17" s="48"/>
      <c r="AE17" s="43"/>
    </row>
    <row r="18" spans="1:31" s="44" customFormat="1" ht="35.25" customHeight="1">
      <c r="A18" s="27">
        <v>560800</v>
      </c>
      <c r="B18" s="27">
        <v>560801</v>
      </c>
      <c r="C18" s="27" t="s">
        <v>188</v>
      </c>
      <c r="D18" s="27">
        <v>861375</v>
      </c>
      <c r="E18" s="27" t="s">
        <v>182</v>
      </c>
      <c r="F18" s="27" t="s">
        <v>183</v>
      </c>
      <c r="G18" s="28"/>
      <c r="H18" s="29" t="s">
        <v>151</v>
      </c>
      <c r="I18" s="37" t="s">
        <v>143</v>
      </c>
      <c r="J18" s="28" t="s">
        <v>144</v>
      </c>
      <c r="K18" s="37" t="s">
        <v>143</v>
      </c>
      <c r="L18" s="38" t="s">
        <v>161</v>
      </c>
      <c r="M18" s="32">
        <v>45307</v>
      </c>
      <c r="N18" s="32">
        <v>45309</v>
      </c>
      <c r="O18" s="39" t="s">
        <v>319</v>
      </c>
      <c r="P18" s="74" t="s">
        <v>319</v>
      </c>
      <c r="Q18" s="75" t="s">
        <v>319</v>
      </c>
      <c r="R18" s="75" t="s">
        <v>319</v>
      </c>
      <c r="S18" s="40"/>
      <c r="T18" s="37">
        <v>2</v>
      </c>
      <c r="U18" s="40">
        <v>170.12</v>
      </c>
      <c r="V18" s="37">
        <v>1</v>
      </c>
      <c r="W18" s="41">
        <v>57</v>
      </c>
      <c r="X18" s="37">
        <f>T18+V18</f>
        <v>3</v>
      </c>
      <c r="Y18" s="40">
        <f>(T18*U18)+(V18*W18)</f>
        <v>397.24</v>
      </c>
      <c r="Z18" s="42">
        <f>Y18+S18</f>
        <v>397.24</v>
      </c>
      <c r="AA18" s="194" t="s">
        <v>574</v>
      </c>
      <c r="AB18" s="43"/>
      <c r="AC18" s="43"/>
      <c r="AD18" s="48"/>
      <c r="AE18" s="43"/>
    </row>
    <row r="19" spans="1:31" s="44" customFormat="1" ht="35.25" customHeight="1">
      <c r="A19" s="27">
        <v>560800</v>
      </c>
      <c r="B19" s="27">
        <v>560801</v>
      </c>
      <c r="C19" s="27" t="s">
        <v>181</v>
      </c>
      <c r="D19" s="27">
        <v>863050</v>
      </c>
      <c r="E19" s="27" t="s">
        <v>182</v>
      </c>
      <c r="F19" s="27" t="s">
        <v>183</v>
      </c>
      <c r="G19" s="28"/>
      <c r="H19" s="29" t="s">
        <v>151</v>
      </c>
      <c r="I19" s="37" t="s">
        <v>143</v>
      </c>
      <c r="J19" s="28" t="s">
        <v>144</v>
      </c>
      <c r="K19" s="37" t="s">
        <v>143</v>
      </c>
      <c r="L19" s="38" t="s">
        <v>161</v>
      </c>
      <c r="M19" s="32">
        <v>45307</v>
      </c>
      <c r="N19" s="32">
        <v>45309</v>
      </c>
      <c r="O19" s="39" t="s">
        <v>319</v>
      </c>
      <c r="P19" s="74" t="s">
        <v>319</v>
      </c>
      <c r="Q19" s="75" t="s">
        <v>319</v>
      </c>
      <c r="R19" s="75" t="s">
        <v>319</v>
      </c>
      <c r="S19" s="40"/>
      <c r="T19" s="37">
        <v>2</v>
      </c>
      <c r="U19" s="40">
        <v>170.12</v>
      </c>
      <c r="V19" s="37">
        <v>1</v>
      </c>
      <c r="W19" s="41">
        <v>57</v>
      </c>
      <c r="X19" s="37">
        <f t="shared" si="0"/>
        <v>3</v>
      </c>
      <c r="Y19" s="40">
        <f t="shared" si="1"/>
        <v>397.24</v>
      </c>
      <c r="Z19" s="42">
        <f t="shared" si="2"/>
        <v>397.24</v>
      </c>
      <c r="AA19" s="194" t="s">
        <v>574</v>
      </c>
      <c r="AB19" s="43"/>
      <c r="AC19" s="43"/>
      <c r="AD19" s="48"/>
      <c r="AE19" s="43"/>
    </row>
    <row r="20" spans="1:31" s="44" customFormat="1" ht="35.25" customHeight="1">
      <c r="A20" s="27">
        <v>560800</v>
      </c>
      <c r="B20" s="27">
        <v>560801</v>
      </c>
      <c r="C20" s="27" t="s">
        <v>181</v>
      </c>
      <c r="D20" s="27">
        <v>863050</v>
      </c>
      <c r="E20" s="27" t="s">
        <v>182</v>
      </c>
      <c r="F20" s="27" t="s">
        <v>184</v>
      </c>
      <c r="G20" s="28"/>
      <c r="H20" s="29" t="s">
        <v>151</v>
      </c>
      <c r="I20" s="37" t="s">
        <v>143</v>
      </c>
      <c r="J20" s="28" t="s">
        <v>144</v>
      </c>
      <c r="K20" s="37" t="s">
        <v>143</v>
      </c>
      <c r="L20" s="38" t="s">
        <v>185</v>
      </c>
      <c r="M20" s="32">
        <v>45314</v>
      </c>
      <c r="N20" s="32">
        <v>45317</v>
      </c>
      <c r="O20" s="39" t="s">
        <v>319</v>
      </c>
      <c r="P20" s="74" t="s">
        <v>319</v>
      </c>
      <c r="Q20" s="75" t="s">
        <v>319</v>
      </c>
      <c r="R20" s="75" t="s">
        <v>319</v>
      </c>
      <c r="S20" s="40"/>
      <c r="T20" s="37">
        <v>3</v>
      </c>
      <c r="U20" s="40">
        <v>170.12</v>
      </c>
      <c r="V20" s="37">
        <v>1</v>
      </c>
      <c r="W20" s="41">
        <v>57</v>
      </c>
      <c r="X20" s="37">
        <f t="shared" si="0"/>
        <v>4</v>
      </c>
      <c r="Y20" s="40">
        <f t="shared" si="1"/>
        <v>567.36</v>
      </c>
      <c r="Z20" s="42">
        <f t="shared" si="2"/>
        <v>567.36</v>
      </c>
      <c r="AA20" s="194" t="s">
        <v>574</v>
      </c>
      <c r="AB20" s="43"/>
      <c r="AC20" s="43"/>
      <c r="AD20" s="48"/>
      <c r="AE20" s="43"/>
    </row>
    <row r="21" spans="1:31" s="44" customFormat="1" ht="35.25" customHeight="1">
      <c r="A21" s="27">
        <v>560800</v>
      </c>
      <c r="B21" s="27">
        <v>560801</v>
      </c>
      <c r="C21" s="27" t="s">
        <v>159</v>
      </c>
      <c r="D21" s="27">
        <v>8010</v>
      </c>
      <c r="E21" s="27" t="s">
        <v>165</v>
      </c>
      <c r="F21" s="27" t="s">
        <v>149</v>
      </c>
      <c r="G21" s="28"/>
      <c r="H21" s="29" t="s">
        <v>7</v>
      </c>
      <c r="I21" s="37" t="s">
        <v>143</v>
      </c>
      <c r="J21" s="28" t="s">
        <v>144</v>
      </c>
      <c r="K21" s="37" t="s">
        <v>170</v>
      </c>
      <c r="L21" s="38" t="s">
        <v>171</v>
      </c>
      <c r="M21" s="32">
        <v>45311</v>
      </c>
      <c r="N21" s="32">
        <v>45312</v>
      </c>
      <c r="O21" s="39" t="s">
        <v>319</v>
      </c>
      <c r="P21" s="74" t="s">
        <v>319</v>
      </c>
      <c r="Q21" s="75" t="s">
        <v>319</v>
      </c>
      <c r="R21" s="75" t="s">
        <v>319</v>
      </c>
      <c r="S21" s="40"/>
      <c r="T21" s="37">
        <v>1</v>
      </c>
      <c r="U21" s="40">
        <v>313.27999999999997</v>
      </c>
      <c r="V21" s="37">
        <v>1</v>
      </c>
      <c r="W21" s="41">
        <v>94</v>
      </c>
      <c r="X21" s="37">
        <f t="shared" si="0"/>
        <v>2</v>
      </c>
      <c r="Y21" s="40">
        <f t="shared" si="1"/>
        <v>407.28</v>
      </c>
      <c r="Z21" s="42">
        <f t="shared" si="2"/>
        <v>407.28</v>
      </c>
      <c r="AA21" s="194" t="s">
        <v>574</v>
      </c>
      <c r="AB21" s="43"/>
      <c r="AC21" s="43"/>
      <c r="AD21" s="48"/>
      <c r="AE21" s="43"/>
    </row>
    <row r="22" spans="1:31" s="44" customFormat="1" ht="42.75">
      <c r="A22" s="27">
        <v>560800</v>
      </c>
      <c r="B22" s="27">
        <v>560801</v>
      </c>
      <c r="C22" s="27" t="s">
        <v>153</v>
      </c>
      <c r="D22" s="27">
        <v>821103</v>
      </c>
      <c r="E22" s="27" t="s">
        <v>154</v>
      </c>
      <c r="F22" s="27" t="s">
        <v>149</v>
      </c>
      <c r="G22" s="28"/>
      <c r="H22" s="29" t="s">
        <v>7</v>
      </c>
      <c r="I22" s="37" t="s">
        <v>143</v>
      </c>
      <c r="J22" s="28" t="s">
        <v>144</v>
      </c>
      <c r="K22" s="37" t="s">
        <v>163</v>
      </c>
      <c r="L22" s="38" t="s">
        <v>164</v>
      </c>
      <c r="M22" s="32">
        <v>45303</v>
      </c>
      <c r="N22" s="32">
        <v>45304</v>
      </c>
      <c r="O22" s="39" t="s">
        <v>191</v>
      </c>
      <c r="P22" s="74" t="s">
        <v>192</v>
      </c>
      <c r="Q22" s="75">
        <v>1825.12</v>
      </c>
      <c r="R22" s="75" t="s">
        <v>319</v>
      </c>
      <c r="S22" s="40">
        <v>1825.12</v>
      </c>
      <c r="T22" s="37">
        <v>1</v>
      </c>
      <c r="U22" s="40">
        <v>332.08</v>
      </c>
      <c r="V22" s="37">
        <v>0</v>
      </c>
      <c r="W22" s="41">
        <v>0</v>
      </c>
      <c r="X22" s="37">
        <f t="shared" si="0"/>
        <v>1</v>
      </c>
      <c r="Y22" s="40">
        <f t="shared" si="1"/>
        <v>332.08</v>
      </c>
      <c r="Z22" s="42">
        <f t="shared" si="2"/>
        <v>2157.1999999999998</v>
      </c>
      <c r="AA22" s="37" t="s">
        <v>193</v>
      </c>
      <c r="AB22" s="43"/>
      <c r="AC22" s="43"/>
      <c r="AD22" s="48"/>
      <c r="AE22" s="43"/>
    </row>
    <row r="23" spans="1:31" s="44" customFormat="1" ht="35.25" customHeight="1">
      <c r="A23" s="27">
        <v>560800</v>
      </c>
      <c r="B23" s="27">
        <v>560801</v>
      </c>
      <c r="C23" s="27" t="s">
        <v>153</v>
      </c>
      <c r="D23" s="27">
        <v>821103</v>
      </c>
      <c r="E23" s="27" t="s">
        <v>154</v>
      </c>
      <c r="F23" s="27" t="s">
        <v>149</v>
      </c>
      <c r="G23" s="28"/>
      <c r="H23" s="29" t="s">
        <v>7</v>
      </c>
      <c r="I23" s="37" t="s">
        <v>163</v>
      </c>
      <c r="J23" s="28" t="s">
        <v>164</v>
      </c>
      <c r="K23" s="37" t="s">
        <v>179</v>
      </c>
      <c r="L23" s="38" t="s">
        <v>180</v>
      </c>
      <c r="M23" s="32">
        <v>45304</v>
      </c>
      <c r="N23" s="32">
        <v>45306</v>
      </c>
      <c r="O23" s="39" t="s">
        <v>319</v>
      </c>
      <c r="P23" s="74" t="s">
        <v>319</v>
      </c>
      <c r="Q23" s="75" t="s">
        <v>319</v>
      </c>
      <c r="R23" s="75" t="s">
        <v>319</v>
      </c>
      <c r="S23" s="40"/>
      <c r="T23" s="37">
        <v>2</v>
      </c>
      <c r="U23" s="40">
        <v>313.27999999999997</v>
      </c>
      <c r="V23" s="37">
        <v>0</v>
      </c>
      <c r="W23" s="41">
        <v>0</v>
      </c>
      <c r="X23" s="37">
        <f t="shared" si="0"/>
        <v>2</v>
      </c>
      <c r="Y23" s="40">
        <f t="shared" si="1"/>
        <v>626.55999999999995</v>
      </c>
      <c r="Z23" s="42">
        <f t="shared" si="2"/>
        <v>626.55999999999995</v>
      </c>
      <c r="AA23" s="194" t="s">
        <v>574</v>
      </c>
      <c r="AB23" s="43"/>
      <c r="AC23" s="43"/>
      <c r="AD23" s="48"/>
      <c r="AE23" s="43"/>
    </row>
    <row r="24" spans="1:31" s="44" customFormat="1" ht="35.25" customHeight="1">
      <c r="A24" s="27">
        <v>560800</v>
      </c>
      <c r="B24" s="27">
        <v>560801</v>
      </c>
      <c r="C24" s="27" t="s">
        <v>153</v>
      </c>
      <c r="D24" s="27">
        <v>821103</v>
      </c>
      <c r="E24" s="27" t="s">
        <v>154</v>
      </c>
      <c r="F24" s="27" t="s">
        <v>149</v>
      </c>
      <c r="G24" s="28"/>
      <c r="H24" s="29" t="s">
        <v>7</v>
      </c>
      <c r="I24" s="37" t="s">
        <v>179</v>
      </c>
      <c r="J24" s="28" t="s">
        <v>180</v>
      </c>
      <c r="K24" s="37" t="s">
        <v>143</v>
      </c>
      <c r="L24" s="38" t="s">
        <v>144</v>
      </c>
      <c r="M24" s="32">
        <v>45306</v>
      </c>
      <c r="N24" s="32">
        <v>45306</v>
      </c>
      <c r="O24" s="39" t="s">
        <v>319</v>
      </c>
      <c r="P24" s="74" t="s">
        <v>319</v>
      </c>
      <c r="Q24" s="75" t="s">
        <v>319</v>
      </c>
      <c r="R24" s="75" t="s">
        <v>319</v>
      </c>
      <c r="S24" s="40"/>
      <c r="T24" s="37">
        <v>0</v>
      </c>
      <c r="U24" s="40">
        <v>0</v>
      </c>
      <c r="V24" s="37">
        <v>1</v>
      </c>
      <c r="W24" s="41">
        <v>94</v>
      </c>
      <c r="X24" s="37">
        <f>T24+V24</f>
        <v>1</v>
      </c>
      <c r="Y24" s="40">
        <f>(T24*U24)+(V24*W24)</f>
        <v>94</v>
      </c>
      <c r="Z24" s="42">
        <f>Y24+S24</f>
        <v>94</v>
      </c>
      <c r="AA24" s="194" t="s">
        <v>574</v>
      </c>
      <c r="AB24" s="43"/>
      <c r="AC24" s="43"/>
      <c r="AD24" s="48"/>
      <c r="AE24" s="43"/>
    </row>
    <row r="25" spans="1:31" s="44" customFormat="1" ht="35.25" customHeight="1">
      <c r="A25" s="27">
        <v>560800</v>
      </c>
      <c r="B25" s="27">
        <v>560801</v>
      </c>
      <c r="C25" s="27" t="s">
        <v>153</v>
      </c>
      <c r="D25" s="27">
        <v>821103</v>
      </c>
      <c r="E25" s="27" t="s">
        <v>154</v>
      </c>
      <c r="F25" s="27" t="s">
        <v>149</v>
      </c>
      <c r="G25" s="28"/>
      <c r="H25" s="29" t="s">
        <v>7</v>
      </c>
      <c r="I25" s="37" t="s">
        <v>143</v>
      </c>
      <c r="J25" s="28" t="s">
        <v>144</v>
      </c>
      <c r="K25" s="37" t="s">
        <v>162</v>
      </c>
      <c r="L25" s="38" t="s">
        <v>186</v>
      </c>
      <c r="M25" s="32">
        <v>45318</v>
      </c>
      <c r="N25" s="32">
        <v>45320</v>
      </c>
      <c r="O25" s="39" t="s">
        <v>319</v>
      </c>
      <c r="P25" s="74" t="s">
        <v>319</v>
      </c>
      <c r="Q25" s="75" t="s">
        <v>319</v>
      </c>
      <c r="R25" s="75" t="s">
        <v>319</v>
      </c>
      <c r="S25" s="40"/>
      <c r="T25" s="37">
        <v>2</v>
      </c>
      <c r="U25" s="40">
        <v>313.27999999999997</v>
      </c>
      <c r="V25" s="37">
        <v>0</v>
      </c>
      <c r="W25" s="41">
        <v>0</v>
      </c>
      <c r="X25" s="37">
        <f t="shared" si="0"/>
        <v>2</v>
      </c>
      <c r="Y25" s="40">
        <f t="shared" si="1"/>
        <v>626.55999999999995</v>
      </c>
      <c r="Z25" s="42">
        <f t="shared" si="2"/>
        <v>626.55999999999995</v>
      </c>
      <c r="AA25" s="194" t="s">
        <v>574</v>
      </c>
      <c r="AB25" s="43"/>
      <c r="AC25" s="43"/>
      <c r="AD25" s="48"/>
      <c r="AE25" s="43"/>
    </row>
    <row r="26" spans="1:31" s="44" customFormat="1" ht="35.25" customHeight="1">
      <c r="A26" s="27">
        <v>560800</v>
      </c>
      <c r="B26" s="27">
        <v>560801</v>
      </c>
      <c r="C26" s="27" t="s">
        <v>153</v>
      </c>
      <c r="D26" s="27">
        <v>821103</v>
      </c>
      <c r="E26" s="27" t="s">
        <v>154</v>
      </c>
      <c r="F26" s="27" t="s">
        <v>149</v>
      </c>
      <c r="G26" s="28"/>
      <c r="H26" s="29" t="s">
        <v>7</v>
      </c>
      <c r="I26" s="37" t="s">
        <v>162</v>
      </c>
      <c r="J26" s="28" t="s">
        <v>187</v>
      </c>
      <c r="K26" s="37" t="s">
        <v>143</v>
      </c>
      <c r="L26" s="38" t="s">
        <v>144</v>
      </c>
      <c r="M26" s="32">
        <v>45320</v>
      </c>
      <c r="N26" s="32">
        <v>45320</v>
      </c>
      <c r="O26" s="39" t="s">
        <v>319</v>
      </c>
      <c r="P26" s="74" t="s">
        <v>319</v>
      </c>
      <c r="Q26" s="75" t="s">
        <v>319</v>
      </c>
      <c r="R26" s="75" t="s">
        <v>319</v>
      </c>
      <c r="S26" s="40"/>
      <c r="T26" s="37">
        <v>0</v>
      </c>
      <c r="U26" s="40">
        <v>0</v>
      </c>
      <c r="V26" s="37">
        <v>1</v>
      </c>
      <c r="W26" s="41">
        <v>94</v>
      </c>
      <c r="X26" s="37">
        <f>T26+V26</f>
        <v>1</v>
      </c>
      <c r="Y26" s="40">
        <f>(T26*U26)+(V26*W26)</f>
        <v>94</v>
      </c>
      <c r="Z26" s="42">
        <f>Y26+S26</f>
        <v>94</v>
      </c>
      <c r="AA26" s="194" t="s">
        <v>574</v>
      </c>
      <c r="AB26" s="43"/>
      <c r="AC26" s="43"/>
      <c r="AD26" s="48"/>
      <c r="AE26" s="43"/>
    </row>
    <row r="27" spans="1:31" s="44" customFormat="1" ht="38.25" customHeight="1">
      <c r="A27" s="45"/>
      <c r="B27" s="43"/>
      <c r="C27" s="46"/>
      <c r="D27" s="47"/>
      <c r="E27" s="47"/>
      <c r="F27" s="47"/>
      <c r="G27" s="46"/>
      <c r="H27" s="46"/>
      <c r="I27" s="46"/>
      <c r="J27" s="46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8"/>
    </row>
    <row r="28" spans="1:31" ht="15.75" customHeight="1">
      <c r="A28" s="256" t="s">
        <v>40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8"/>
      <c r="M28" s="30"/>
      <c r="N28" s="3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48"/>
    </row>
    <row r="29" spans="1:31" ht="15.75" customHeight="1">
      <c r="A29" s="259" t="s">
        <v>41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1"/>
      <c r="M29" s="30"/>
      <c r="N29" s="3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262" t="s">
        <v>42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1"/>
      <c r="M30" s="30"/>
      <c r="N30" s="3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262" t="s">
        <v>43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1"/>
      <c r="M31" s="30"/>
      <c r="N31" s="3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262" t="s">
        <v>44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1"/>
      <c r="M32" s="30"/>
      <c r="N32" s="3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31" ht="15.75" customHeight="1">
      <c r="A33" s="262" t="s">
        <v>45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1"/>
      <c r="M33" s="30"/>
      <c r="N33" s="3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31" ht="15.75" customHeight="1">
      <c r="A34" s="262" t="s">
        <v>46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1"/>
      <c r="M34" s="30"/>
      <c r="N34" s="3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31" ht="15.75" customHeight="1">
      <c r="A35" s="262" t="s">
        <v>47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1"/>
      <c r="M35" s="30"/>
      <c r="N35" s="3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31" ht="15.75" customHeight="1">
      <c r="A36" s="262" t="s">
        <v>91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1"/>
      <c r="M36" s="30"/>
      <c r="N36" s="3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ht="15.75" customHeight="1">
      <c r="A37" s="262" t="s">
        <v>92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1"/>
      <c r="M37" s="30"/>
      <c r="N37" s="3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31" ht="15.75" customHeight="1">
      <c r="A38" s="262" t="s">
        <v>93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1"/>
      <c r="M38" s="30"/>
      <c r="N38" s="3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31" ht="15.75" customHeight="1">
      <c r="A39" s="262" t="s">
        <v>94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1"/>
      <c r="M39" s="30"/>
      <c r="N39" s="3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31" ht="15.75" customHeight="1">
      <c r="A40" s="262" t="s">
        <v>95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1"/>
      <c r="M40" s="30"/>
      <c r="N40" s="3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31" ht="15.75" customHeight="1">
      <c r="A41" s="262" t="s">
        <v>96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1"/>
      <c r="M41" s="30"/>
      <c r="N41" s="3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31" ht="15.75" customHeight="1">
      <c r="A42" s="262" t="s">
        <v>97</v>
      </c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1"/>
      <c r="M42" s="30"/>
      <c r="N42" s="3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31" ht="15.75" customHeight="1">
      <c r="A43" s="262" t="s">
        <v>98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1"/>
      <c r="M43" s="30"/>
      <c r="N43" s="3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31" ht="15.75" customHeight="1">
      <c r="A44" s="262" t="s">
        <v>99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1"/>
      <c r="M44" s="30"/>
      <c r="N44" s="3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31" ht="15.75" customHeight="1">
      <c r="A45" s="262" t="s">
        <v>100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1"/>
      <c r="M45" s="30"/>
      <c r="N45" s="3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31" ht="15.75" customHeight="1">
      <c r="A46" s="262" t="s">
        <v>101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1"/>
      <c r="M46" s="30"/>
      <c r="N46" s="3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31" ht="15.75" customHeight="1">
      <c r="A47" s="262" t="s">
        <v>102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1"/>
      <c r="M47" s="30"/>
      <c r="N47" s="3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31" ht="15.75" customHeight="1">
      <c r="A48" s="262" t="s">
        <v>103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1"/>
      <c r="M48" s="30"/>
      <c r="N48" s="3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62" t="s">
        <v>104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1"/>
      <c r="M49" s="30"/>
      <c r="N49" s="3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62" t="s">
        <v>105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1"/>
      <c r="M50" s="30"/>
      <c r="N50" s="3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62" t="s">
        <v>106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1"/>
      <c r="M51" s="30"/>
      <c r="N51" s="3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62" t="s">
        <v>107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1"/>
      <c r="M52" s="30"/>
      <c r="N52" s="3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62" t="s">
        <v>108</v>
      </c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1"/>
      <c r="M53" s="30"/>
      <c r="N53" s="3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62" t="s">
        <v>109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1"/>
      <c r="M54" s="30"/>
      <c r="N54" s="3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62" t="s">
        <v>110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1"/>
      <c r="M55" s="30"/>
      <c r="N55" s="3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62" t="s">
        <v>111</v>
      </c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1"/>
      <c r="M56" s="30"/>
      <c r="N56" s="3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62" t="s">
        <v>112</v>
      </c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1"/>
      <c r="M57" s="30"/>
      <c r="N57" s="3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hidden="1" customHeight="1">
      <c r="B58" s="20"/>
      <c r="C58" s="20"/>
      <c r="D58" s="20"/>
      <c r="E58" s="20"/>
      <c r="F58" s="20"/>
      <c r="G58" s="20"/>
      <c r="H58" s="30"/>
      <c r="I58" s="20"/>
      <c r="J58" s="20"/>
      <c r="K58" s="20"/>
      <c r="L58" s="20"/>
      <c r="M58" s="30"/>
      <c r="N58" s="3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hidden="1" customHeight="1">
      <c r="A59" s="20"/>
      <c r="B59" s="20"/>
      <c r="C59" s="20"/>
      <c r="D59" s="20"/>
      <c r="E59" s="20"/>
      <c r="F59" s="20"/>
      <c r="G59" s="20"/>
      <c r="H59" s="30"/>
      <c r="I59" s="20"/>
      <c r="J59" s="20"/>
      <c r="K59" s="20"/>
      <c r="L59" s="20"/>
      <c r="M59" s="30"/>
      <c r="N59" s="3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hidden="1" customHeight="1">
      <c r="A60" s="20"/>
      <c r="B60" s="20"/>
      <c r="C60" s="20"/>
      <c r="D60" s="20"/>
      <c r="E60" s="20"/>
      <c r="F60" s="20"/>
      <c r="G60" s="20"/>
      <c r="H60" s="30"/>
      <c r="I60" s="20"/>
      <c r="J60" s="20"/>
      <c r="K60" s="20"/>
      <c r="L60" s="20"/>
      <c r="M60" s="30"/>
      <c r="N60" s="3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hidden="1" customHeight="1">
      <c r="A61" s="20"/>
      <c r="B61" s="20"/>
      <c r="C61" s="20"/>
      <c r="D61" s="20"/>
      <c r="E61" s="20"/>
      <c r="F61" s="20"/>
      <c r="G61" s="20"/>
      <c r="H61" s="30"/>
      <c r="I61" s="20"/>
      <c r="J61" s="20"/>
      <c r="K61" s="20"/>
      <c r="L61" s="20"/>
      <c r="M61" s="30"/>
      <c r="N61" s="3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hidden="1" customHeight="1">
      <c r="A62" s="20"/>
      <c r="B62" s="20"/>
      <c r="C62" s="20"/>
      <c r="D62" s="20"/>
      <c r="E62" s="20"/>
      <c r="F62" s="20"/>
      <c r="G62" s="20"/>
      <c r="H62" s="30"/>
      <c r="I62" s="20"/>
      <c r="J62" s="20"/>
      <c r="K62" s="20"/>
      <c r="L62" s="20"/>
      <c r="M62" s="30"/>
      <c r="N62" s="3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hidden="1" customHeight="1">
      <c r="A63" s="20"/>
      <c r="B63" s="20"/>
      <c r="C63" s="20"/>
      <c r="D63" s="20"/>
      <c r="E63" s="20"/>
      <c r="F63" s="20"/>
      <c r="G63" s="20"/>
      <c r="H63" s="30"/>
      <c r="I63" s="20"/>
      <c r="J63" s="20"/>
      <c r="K63" s="20"/>
      <c r="L63" s="20"/>
      <c r="M63" s="30"/>
      <c r="N63" s="3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hidden="1" customHeight="1">
      <c r="A64" s="20"/>
      <c r="B64" s="20"/>
      <c r="C64" s="20"/>
      <c r="D64" s="20"/>
      <c r="E64" s="20"/>
      <c r="F64" s="20"/>
      <c r="G64" s="20"/>
      <c r="H64" s="30"/>
      <c r="I64" s="20"/>
      <c r="J64" s="20"/>
      <c r="K64" s="20"/>
      <c r="L64" s="20"/>
      <c r="M64" s="30"/>
      <c r="N64" s="3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hidden="1" customHeight="1">
      <c r="A65" s="20"/>
      <c r="B65" s="20"/>
      <c r="C65" s="20"/>
      <c r="D65" s="20"/>
      <c r="E65" s="20"/>
      <c r="F65" s="20"/>
      <c r="G65" s="20"/>
      <c r="H65" s="30"/>
      <c r="I65" s="20"/>
      <c r="J65" s="20"/>
      <c r="K65" s="20"/>
      <c r="L65" s="20"/>
      <c r="M65" s="30"/>
      <c r="N65" s="3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hidden="1" customHeight="1">
      <c r="A66" s="20"/>
      <c r="B66" s="20"/>
      <c r="C66" s="20"/>
      <c r="D66" s="20"/>
      <c r="E66" s="20"/>
      <c r="F66" s="20"/>
      <c r="G66" s="20"/>
      <c r="H66" s="30"/>
      <c r="I66" s="20"/>
      <c r="J66" s="20"/>
      <c r="K66" s="20"/>
      <c r="L66" s="20"/>
      <c r="M66" s="30"/>
      <c r="N66" s="3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hidden="1" customHeight="1">
      <c r="A67" s="20"/>
      <c r="B67" s="20"/>
      <c r="C67" s="20"/>
      <c r="D67" s="20"/>
      <c r="E67" s="20"/>
      <c r="F67" s="20"/>
      <c r="G67" s="20"/>
      <c r="H67" s="30"/>
      <c r="I67" s="20"/>
      <c r="J67" s="20"/>
      <c r="K67" s="20"/>
      <c r="L67" s="20"/>
      <c r="M67" s="30"/>
      <c r="N67" s="3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hidden="1" customHeight="1">
      <c r="A68" s="20"/>
      <c r="B68" s="20"/>
      <c r="C68" s="20"/>
      <c r="D68" s="20"/>
      <c r="E68" s="20"/>
      <c r="F68" s="20"/>
      <c r="G68" s="20"/>
      <c r="H68" s="30"/>
      <c r="I68" s="20"/>
      <c r="J68" s="20"/>
      <c r="K68" s="20"/>
      <c r="L68" s="20"/>
      <c r="M68" s="30"/>
      <c r="N68" s="3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hidden="1" customHeight="1">
      <c r="A69" s="20"/>
      <c r="B69" s="20"/>
      <c r="C69" s="20"/>
      <c r="D69" s="20"/>
      <c r="E69" s="20"/>
      <c r="F69" s="20"/>
      <c r="G69" s="20"/>
      <c r="H69" s="30"/>
      <c r="I69" s="20"/>
      <c r="J69" s="20"/>
      <c r="K69" s="20"/>
      <c r="L69" s="20"/>
      <c r="M69" s="30"/>
      <c r="N69" s="3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hidden="1" customHeight="1">
      <c r="A70" s="20"/>
      <c r="B70" s="20"/>
      <c r="C70" s="20"/>
      <c r="D70" s="20"/>
      <c r="E70" s="20"/>
      <c r="F70" s="20"/>
      <c r="G70" s="20"/>
      <c r="H70" s="30"/>
      <c r="I70" s="20"/>
      <c r="J70" s="20"/>
      <c r="K70" s="20"/>
      <c r="L70" s="20"/>
      <c r="M70" s="30"/>
      <c r="N70" s="3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hidden="1" customHeight="1">
      <c r="A71" s="20"/>
      <c r="B71" s="20"/>
      <c r="C71" s="20"/>
      <c r="D71" s="20"/>
      <c r="E71" s="20"/>
      <c r="F71" s="20"/>
      <c r="G71" s="20"/>
      <c r="H71" s="30"/>
      <c r="I71" s="20"/>
      <c r="J71" s="20"/>
      <c r="K71" s="20"/>
      <c r="L71" s="20"/>
      <c r="M71" s="30"/>
      <c r="N71" s="3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hidden="1" customHeight="1">
      <c r="A72" s="20"/>
      <c r="B72" s="20"/>
      <c r="C72" s="20"/>
      <c r="D72" s="20"/>
      <c r="E72" s="20"/>
      <c r="F72" s="20"/>
      <c r="G72" s="20"/>
      <c r="H72" s="30"/>
      <c r="I72" s="20"/>
      <c r="J72" s="20"/>
      <c r="K72" s="20"/>
      <c r="L72" s="20"/>
      <c r="M72" s="30"/>
      <c r="N72" s="3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hidden="1" customHeight="1">
      <c r="A73" s="20"/>
      <c r="B73" s="20"/>
      <c r="C73" s="20"/>
      <c r="D73" s="20"/>
      <c r="E73" s="20"/>
      <c r="F73" s="20"/>
      <c r="G73" s="20"/>
      <c r="H73" s="30"/>
      <c r="I73" s="20"/>
      <c r="J73" s="20"/>
      <c r="K73" s="20"/>
      <c r="L73" s="20"/>
      <c r="M73" s="30"/>
      <c r="N73" s="3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hidden="1" customHeight="1">
      <c r="A74" s="20"/>
      <c r="B74" s="20"/>
      <c r="C74" s="20"/>
      <c r="D74" s="20"/>
      <c r="E74" s="20"/>
      <c r="F74" s="20"/>
      <c r="G74" s="20"/>
      <c r="H74" s="30"/>
      <c r="I74" s="20"/>
      <c r="J74" s="20"/>
      <c r="K74" s="20"/>
      <c r="L74" s="20"/>
      <c r="M74" s="30"/>
      <c r="N74" s="3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hidden="1" customHeight="1">
      <c r="A75" s="20"/>
      <c r="B75" s="20"/>
      <c r="C75" s="20"/>
      <c r="D75" s="20"/>
      <c r="E75" s="20"/>
      <c r="F75" s="20"/>
      <c r="G75" s="20"/>
      <c r="H75" s="30"/>
      <c r="I75" s="20"/>
      <c r="J75" s="20"/>
      <c r="K75" s="20"/>
      <c r="L75" s="20"/>
      <c r="M75" s="30"/>
      <c r="N75" s="3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hidden="1" customHeight="1">
      <c r="A76" s="20"/>
      <c r="B76" s="20"/>
      <c r="C76" s="20"/>
      <c r="D76" s="20"/>
      <c r="E76" s="20"/>
      <c r="F76" s="20"/>
      <c r="G76" s="20"/>
      <c r="H76" s="30"/>
      <c r="I76" s="20"/>
      <c r="J76" s="20"/>
      <c r="K76" s="20"/>
      <c r="L76" s="20"/>
      <c r="M76" s="30"/>
      <c r="N76" s="3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hidden="1" customHeight="1">
      <c r="A77" s="20"/>
      <c r="B77" s="20"/>
      <c r="C77" s="20"/>
      <c r="D77" s="20"/>
      <c r="E77" s="20"/>
      <c r="F77" s="20"/>
      <c r="G77" s="20"/>
      <c r="H77" s="30"/>
      <c r="I77" s="20"/>
      <c r="J77" s="20"/>
      <c r="K77" s="20"/>
      <c r="L77" s="20"/>
      <c r="M77" s="30"/>
      <c r="N77" s="3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hidden="1" customHeight="1">
      <c r="A78" s="20"/>
      <c r="B78" s="20"/>
      <c r="C78" s="20"/>
      <c r="D78" s="20"/>
      <c r="E78" s="20"/>
      <c r="F78" s="20"/>
      <c r="G78" s="20"/>
      <c r="H78" s="30"/>
      <c r="I78" s="20"/>
      <c r="J78" s="20"/>
      <c r="K78" s="20"/>
      <c r="L78" s="20"/>
      <c r="M78" s="30"/>
      <c r="N78" s="3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hidden="1" customHeight="1">
      <c r="A79" s="20"/>
      <c r="B79" s="20"/>
      <c r="C79" s="20"/>
      <c r="D79" s="20"/>
      <c r="E79" s="20"/>
      <c r="F79" s="20"/>
      <c r="G79" s="20"/>
      <c r="H79" s="30"/>
      <c r="I79" s="20"/>
      <c r="J79" s="20"/>
      <c r="K79" s="20"/>
      <c r="L79" s="20"/>
      <c r="M79" s="30"/>
      <c r="N79" s="3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hidden="1" customHeight="1">
      <c r="A80" s="20"/>
      <c r="B80" s="20"/>
      <c r="C80" s="20"/>
      <c r="D80" s="20"/>
      <c r="E80" s="20"/>
      <c r="F80" s="20"/>
      <c r="G80" s="20"/>
      <c r="H80" s="30"/>
      <c r="I80" s="20"/>
      <c r="J80" s="20"/>
      <c r="K80" s="20"/>
      <c r="L80" s="20"/>
      <c r="M80" s="30"/>
      <c r="N80" s="3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hidden="1" customHeight="1">
      <c r="A81" s="20"/>
      <c r="B81" s="20"/>
      <c r="C81" s="20"/>
      <c r="D81" s="20"/>
      <c r="E81" s="20"/>
      <c r="F81" s="20"/>
      <c r="G81" s="20"/>
      <c r="H81" s="30"/>
      <c r="I81" s="20"/>
      <c r="J81" s="20"/>
      <c r="K81" s="20"/>
      <c r="L81" s="20"/>
      <c r="M81" s="30"/>
      <c r="N81" s="3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hidden="1" customHeight="1">
      <c r="A82" s="20"/>
      <c r="B82" s="20"/>
      <c r="C82" s="20"/>
      <c r="D82" s="20"/>
      <c r="E82" s="20"/>
      <c r="F82" s="20"/>
      <c r="G82" s="20"/>
      <c r="H82" s="30"/>
      <c r="I82" s="20"/>
      <c r="J82" s="20"/>
      <c r="K82" s="20"/>
      <c r="L82" s="20"/>
      <c r="M82" s="30"/>
      <c r="N82" s="3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hidden="1" customHeight="1">
      <c r="A83" s="20"/>
      <c r="B83" s="20"/>
      <c r="C83" s="20"/>
      <c r="D83" s="20"/>
      <c r="E83" s="20"/>
      <c r="F83" s="20"/>
      <c r="G83" s="20"/>
      <c r="H83" s="30"/>
      <c r="I83" s="20"/>
      <c r="J83" s="20"/>
      <c r="K83" s="20"/>
      <c r="L83" s="20"/>
      <c r="M83" s="30"/>
      <c r="N83" s="3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hidden="1" customHeight="1">
      <c r="A84" s="20"/>
      <c r="B84" s="20"/>
      <c r="C84" s="20"/>
      <c r="D84" s="20"/>
      <c r="E84" s="20"/>
      <c r="F84" s="20"/>
      <c r="G84" s="20"/>
      <c r="H84" s="30"/>
      <c r="I84" s="20"/>
      <c r="J84" s="20"/>
      <c r="K84" s="20"/>
      <c r="L84" s="20"/>
      <c r="M84" s="30"/>
      <c r="N84" s="3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hidden="1" customHeight="1">
      <c r="A85" s="20"/>
      <c r="B85" s="20"/>
      <c r="C85" s="20"/>
      <c r="D85" s="20"/>
      <c r="E85" s="20"/>
      <c r="F85" s="20"/>
      <c r="G85" s="20"/>
      <c r="H85" s="30"/>
      <c r="I85" s="20"/>
      <c r="J85" s="20"/>
      <c r="K85" s="20"/>
      <c r="L85" s="20"/>
      <c r="M85" s="30"/>
      <c r="N85" s="3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hidden="1" customHeight="1">
      <c r="A86" s="20"/>
      <c r="B86" s="20"/>
      <c r="C86" s="20"/>
      <c r="D86" s="20"/>
      <c r="E86" s="20"/>
      <c r="F86" s="20"/>
      <c r="G86" s="20"/>
      <c r="H86" s="30"/>
      <c r="I86" s="20"/>
      <c r="J86" s="20"/>
      <c r="K86" s="20"/>
      <c r="L86" s="20"/>
      <c r="M86" s="30"/>
      <c r="N86" s="3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hidden="1" customHeight="1">
      <c r="A87" s="20"/>
      <c r="B87" s="20"/>
      <c r="C87" s="20"/>
      <c r="D87" s="20"/>
      <c r="E87" s="20"/>
      <c r="F87" s="20"/>
      <c r="G87" s="20"/>
      <c r="H87" s="30"/>
      <c r="I87" s="20"/>
      <c r="J87" s="20"/>
      <c r="K87" s="20"/>
      <c r="L87" s="20"/>
      <c r="M87" s="30"/>
      <c r="N87" s="3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hidden="1" customHeight="1">
      <c r="A88" s="20"/>
      <c r="B88" s="20"/>
      <c r="C88" s="20"/>
      <c r="D88" s="20"/>
      <c r="E88" s="20"/>
      <c r="F88" s="20"/>
      <c r="G88" s="20"/>
      <c r="H88" s="30"/>
      <c r="I88" s="20"/>
      <c r="J88" s="20"/>
      <c r="K88" s="20"/>
      <c r="L88" s="20"/>
      <c r="M88" s="30"/>
      <c r="N88" s="3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hidden="1" customHeight="1">
      <c r="A89" s="20"/>
      <c r="B89" s="20"/>
      <c r="C89" s="20"/>
      <c r="D89" s="20"/>
      <c r="E89" s="20"/>
      <c r="F89" s="20"/>
      <c r="G89" s="20"/>
      <c r="H89" s="30"/>
      <c r="I89" s="20"/>
      <c r="J89" s="20"/>
      <c r="K89" s="20"/>
      <c r="L89" s="20"/>
      <c r="M89" s="30"/>
      <c r="N89" s="3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hidden="1" customHeight="1">
      <c r="A90" s="20"/>
      <c r="B90" s="20"/>
      <c r="C90" s="20"/>
      <c r="D90" s="20"/>
      <c r="E90" s="20"/>
      <c r="F90" s="20"/>
      <c r="G90" s="20"/>
      <c r="H90" s="30"/>
      <c r="I90" s="20"/>
      <c r="J90" s="20"/>
      <c r="K90" s="20"/>
      <c r="L90" s="20"/>
      <c r="M90" s="30"/>
      <c r="N90" s="3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hidden="1" customHeight="1">
      <c r="A91" s="20"/>
      <c r="B91" s="20"/>
      <c r="C91" s="20"/>
      <c r="D91" s="20"/>
      <c r="E91" s="20"/>
      <c r="F91" s="20"/>
      <c r="G91" s="20"/>
      <c r="H91" s="30"/>
      <c r="I91" s="20"/>
      <c r="J91" s="20"/>
      <c r="K91" s="20"/>
      <c r="L91" s="20"/>
      <c r="M91" s="30"/>
      <c r="N91" s="3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hidden="1" customHeight="1">
      <c r="A92" s="20"/>
      <c r="B92" s="20"/>
      <c r="C92" s="20"/>
      <c r="D92" s="20"/>
      <c r="E92" s="20"/>
      <c r="F92" s="20"/>
      <c r="G92" s="20"/>
      <c r="H92" s="30"/>
      <c r="I92" s="20"/>
      <c r="J92" s="20"/>
      <c r="K92" s="20"/>
      <c r="L92" s="20"/>
      <c r="M92" s="30"/>
      <c r="N92" s="3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hidden="1" customHeight="1">
      <c r="A93" s="20"/>
      <c r="B93" s="20"/>
      <c r="C93" s="20"/>
      <c r="D93" s="20"/>
      <c r="E93" s="20"/>
      <c r="F93" s="20"/>
      <c r="G93" s="20"/>
      <c r="H93" s="30"/>
      <c r="I93" s="20"/>
      <c r="J93" s="20"/>
      <c r="K93" s="20"/>
      <c r="L93" s="20"/>
      <c r="M93" s="30"/>
      <c r="N93" s="3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hidden="1" customHeight="1">
      <c r="A94" s="20"/>
      <c r="B94" s="20"/>
      <c r="C94" s="20"/>
      <c r="D94" s="20"/>
      <c r="E94" s="20"/>
      <c r="F94" s="20"/>
      <c r="G94" s="20"/>
      <c r="H94" s="30"/>
      <c r="I94" s="20"/>
      <c r="J94" s="20"/>
      <c r="K94" s="20"/>
      <c r="L94" s="20"/>
      <c r="M94" s="30"/>
      <c r="N94" s="3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hidden="1" customHeight="1">
      <c r="A95" s="20"/>
      <c r="B95" s="20"/>
      <c r="C95" s="20"/>
      <c r="D95" s="20"/>
      <c r="E95" s="20"/>
      <c r="F95" s="20"/>
      <c r="G95" s="20"/>
      <c r="H95" s="30"/>
      <c r="I95" s="20"/>
      <c r="J95" s="20"/>
      <c r="K95" s="20"/>
      <c r="L95" s="20"/>
      <c r="M95" s="30"/>
      <c r="N95" s="3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hidden="1" customHeight="1">
      <c r="A96" s="20"/>
      <c r="B96" s="20"/>
      <c r="C96" s="20"/>
      <c r="D96" s="20"/>
      <c r="E96" s="20"/>
      <c r="F96" s="20"/>
      <c r="G96" s="20"/>
      <c r="H96" s="30"/>
      <c r="I96" s="20"/>
      <c r="J96" s="20"/>
      <c r="K96" s="20"/>
      <c r="L96" s="20"/>
      <c r="M96" s="30"/>
      <c r="N96" s="3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hidden="1" customHeight="1">
      <c r="A97" s="20"/>
      <c r="B97" s="20"/>
      <c r="C97" s="20"/>
      <c r="D97" s="20"/>
      <c r="E97" s="20"/>
      <c r="F97" s="20"/>
      <c r="G97" s="20"/>
      <c r="H97" s="30"/>
      <c r="I97" s="20"/>
      <c r="J97" s="20"/>
      <c r="K97" s="20"/>
      <c r="L97" s="20"/>
      <c r="M97" s="30"/>
      <c r="N97" s="3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hidden="1" customHeight="1">
      <c r="A98" s="20"/>
      <c r="B98" s="20"/>
      <c r="C98" s="20"/>
      <c r="D98" s="20"/>
      <c r="E98" s="20"/>
      <c r="F98" s="20"/>
      <c r="G98" s="20"/>
      <c r="H98" s="30"/>
      <c r="I98" s="20"/>
      <c r="J98" s="20"/>
      <c r="K98" s="20"/>
      <c r="L98" s="20"/>
      <c r="M98" s="30"/>
      <c r="N98" s="3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hidden="1" customHeight="1">
      <c r="A99" s="20"/>
      <c r="B99" s="20"/>
      <c r="C99" s="20"/>
      <c r="D99" s="20"/>
      <c r="E99" s="20"/>
      <c r="F99" s="20"/>
      <c r="G99" s="20"/>
      <c r="H99" s="30"/>
      <c r="I99" s="20"/>
      <c r="J99" s="20"/>
      <c r="K99" s="20"/>
      <c r="L99" s="20"/>
      <c r="M99" s="30"/>
      <c r="N99" s="3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hidden="1" customHeight="1">
      <c r="A100" s="20"/>
      <c r="B100" s="20"/>
      <c r="C100" s="20"/>
      <c r="D100" s="20"/>
      <c r="E100" s="20"/>
      <c r="F100" s="20"/>
      <c r="G100" s="20"/>
      <c r="H100" s="30"/>
      <c r="I100" s="20"/>
      <c r="J100" s="20"/>
      <c r="K100" s="20"/>
      <c r="L100" s="20"/>
      <c r="M100" s="30"/>
      <c r="N100" s="3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hidden="1" customHeight="1">
      <c r="A101" s="20"/>
      <c r="B101" s="20"/>
      <c r="C101" s="20"/>
      <c r="D101" s="20"/>
      <c r="E101" s="20"/>
      <c r="F101" s="20"/>
      <c r="G101" s="20"/>
      <c r="H101" s="30"/>
      <c r="I101" s="20"/>
      <c r="J101" s="20"/>
      <c r="K101" s="20"/>
      <c r="L101" s="20"/>
      <c r="M101" s="30"/>
      <c r="N101" s="3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hidden="1" customHeight="1">
      <c r="A102" s="20"/>
      <c r="B102" s="20"/>
      <c r="C102" s="20"/>
      <c r="D102" s="20"/>
      <c r="E102" s="20"/>
      <c r="F102" s="20"/>
      <c r="G102" s="20"/>
      <c r="H102" s="30"/>
      <c r="I102" s="20"/>
      <c r="J102" s="20"/>
      <c r="K102" s="20"/>
      <c r="L102" s="20"/>
      <c r="M102" s="30"/>
      <c r="N102" s="3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hidden="1" customHeight="1">
      <c r="A103" s="20"/>
      <c r="B103" s="20"/>
      <c r="C103" s="20"/>
      <c r="D103" s="20"/>
      <c r="E103" s="20"/>
      <c r="F103" s="20"/>
      <c r="G103" s="20"/>
      <c r="H103" s="30"/>
      <c r="I103" s="20"/>
      <c r="J103" s="20"/>
      <c r="K103" s="20"/>
      <c r="L103" s="20"/>
      <c r="M103" s="30"/>
      <c r="N103" s="3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hidden="1" customHeight="1">
      <c r="A104" s="20"/>
      <c r="B104" s="20"/>
      <c r="C104" s="20"/>
      <c r="D104" s="20"/>
      <c r="E104" s="20"/>
      <c r="F104" s="20"/>
      <c r="G104" s="20"/>
      <c r="H104" s="30"/>
      <c r="I104" s="20"/>
      <c r="J104" s="20"/>
      <c r="K104" s="20"/>
      <c r="L104" s="20"/>
      <c r="M104" s="30"/>
      <c r="N104" s="3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hidden="1" customHeight="1">
      <c r="A105" s="20"/>
      <c r="B105" s="20"/>
      <c r="C105" s="20"/>
      <c r="D105" s="20"/>
      <c r="E105" s="20"/>
      <c r="F105" s="20"/>
      <c r="G105" s="20"/>
      <c r="H105" s="30"/>
      <c r="I105" s="20"/>
      <c r="J105" s="20"/>
      <c r="K105" s="20"/>
      <c r="L105" s="20"/>
      <c r="M105" s="30"/>
      <c r="N105" s="3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hidden="1" customHeight="1">
      <c r="A106" s="20"/>
      <c r="B106" s="20"/>
      <c r="C106" s="20"/>
      <c r="D106" s="20"/>
      <c r="E106" s="20"/>
      <c r="F106" s="20"/>
      <c r="G106" s="20"/>
      <c r="H106" s="30"/>
      <c r="I106" s="20"/>
      <c r="J106" s="20"/>
      <c r="K106" s="20"/>
      <c r="L106" s="20"/>
      <c r="M106" s="30"/>
      <c r="N106" s="3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hidden="1" customHeight="1">
      <c r="A107" s="20"/>
      <c r="B107" s="20"/>
      <c r="C107" s="20"/>
      <c r="D107" s="20"/>
      <c r="E107" s="20"/>
      <c r="F107" s="20"/>
      <c r="G107" s="20"/>
      <c r="H107" s="30"/>
      <c r="I107" s="20"/>
      <c r="J107" s="20"/>
      <c r="K107" s="20"/>
      <c r="L107" s="20"/>
      <c r="M107" s="30"/>
      <c r="N107" s="3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hidden="1" customHeight="1">
      <c r="A108" s="20"/>
      <c r="B108" s="20"/>
      <c r="C108" s="20"/>
      <c r="D108" s="20"/>
      <c r="E108" s="20"/>
      <c r="F108" s="20"/>
      <c r="G108" s="20"/>
      <c r="H108" s="30"/>
      <c r="I108" s="20"/>
      <c r="J108" s="20"/>
      <c r="K108" s="20"/>
      <c r="L108" s="20"/>
      <c r="M108" s="30"/>
      <c r="N108" s="3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hidden="1" customHeight="1">
      <c r="A109" s="20"/>
      <c r="B109" s="20"/>
      <c r="C109" s="20"/>
      <c r="D109" s="20"/>
      <c r="E109" s="20"/>
      <c r="F109" s="20"/>
      <c r="G109" s="20"/>
      <c r="H109" s="30"/>
      <c r="I109" s="20"/>
      <c r="J109" s="20"/>
      <c r="K109" s="20"/>
      <c r="L109" s="20"/>
      <c r="M109" s="30"/>
      <c r="N109" s="3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hidden="1" customHeight="1">
      <c r="A110" s="20"/>
      <c r="B110" s="20"/>
      <c r="C110" s="20"/>
      <c r="D110" s="20"/>
      <c r="E110" s="20"/>
      <c r="F110" s="20"/>
      <c r="G110" s="20"/>
      <c r="H110" s="30"/>
      <c r="I110" s="20"/>
      <c r="J110" s="20"/>
      <c r="K110" s="20"/>
      <c r="L110" s="20"/>
      <c r="M110" s="30"/>
      <c r="N110" s="3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hidden="1" customHeight="1">
      <c r="A111" s="20"/>
      <c r="B111" s="20"/>
      <c r="C111" s="20"/>
      <c r="D111" s="20"/>
      <c r="E111" s="20"/>
      <c r="F111" s="20"/>
      <c r="G111" s="20"/>
      <c r="H111" s="30"/>
      <c r="I111" s="20"/>
      <c r="J111" s="20"/>
      <c r="K111" s="20"/>
      <c r="L111" s="20"/>
      <c r="M111" s="30"/>
      <c r="N111" s="3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hidden="1" customHeight="1">
      <c r="A112" s="20"/>
      <c r="B112" s="20"/>
      <c r="C112" s="20"/>
      <c r="D112" s="20"/>
      <c r="E112" s="20"/>
      <c r="F112" s="20"/>
      <c r="G112" s="20"/>
      <c r="H112" s="30"/>
      <c r="I112" s="20"/>
      <c r="J112" s="20"/>
      <c r="K112" s="20"/>
      <c r="L112" s="20"/>
      <c r="M112" s="30"/>
      <c r="N112" s="3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hidden="1" customHeight="1">
      <c r="A113" s="20"/>
      <c r="B113" s="20"/>
      <c r="C113" s="20"/>
      <c r="D113" s="20"/>
      <c r="E113" s="20"/>
      <c r="F113" s="20"/>
      <c r="G113" s="20"/>
      <c r="H113" s="30"/>
      <c r="I113" s="20"/>
      <c r="J113" s="20"/>
      <c r="K113" s="20"/>
      <c r="L113" s="20"/>
      <c r="M113" s="30"/>
      <c r="N113" s="3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hidden="1" customHeight="1">
      <c r="A114" s="20"/>
      <c r="B114" s="20"/>
      <c r="C114" s="20"/>
      <c r="D114" s="20"/>
      <c r="E114" s="20"/>
      <c r="F114" s="20"/>
      <c r="G114" s="20"/>
      <c r="H114" s="30"/>
      <c r="I114" s="20"/>
      <c r="J114" s="20"/>
      <c r="K114" s="20"/>
      <c r="L114" s="20"/>
      <c r="M114" s="30"/>
      <c r="N114" s="3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hidden="1" customHeight="1">
      <c r="A115" s="20"/>
      <c r="B115" s="20"/>
      <c r="C115" s="20"/>
      <c r="D115" s="20"/>
      <c r="E115" s="20"/>
      <c r="F115" s="20"/>
      <c r="G115" s="20"/>
      <c r="H115" s="30"/>
      <c r="I115" s="20"/>
      <c r="J115" s="20"/>
      <c r="K115" s="20"/>
      <c r="L115" s="20"/>
      <c r="M115" s="30"/>
      <c r="N115" s="3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hidden="1" customHeight="1">
      <c r="A116" s="20"/>
      <c r="B116" s="20"/>
      <c r="C116" s="20"/>
      <c r="D116" s="20"/>
      <c r="E116" s="20"/>
      <c r="F116" s="20"/>
      <c r="G116" s="20"/>
      <c r="H116" s="30"/>
      <c r="I116" s="20"/>
      <c r="J116" s="20"/>
      <c r="K116" s="20"/>
      <c r="L116" s="20"/>
      <c r="M116" s="30"/>
      <c r="N116" s="3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hidden="1" customHeight="1">
      <c r="A117" s="20"/>
      <c r="B117" s="20"/>
      <c r="C117" s="20"/>
      <c r="D117" s="20"/>
      <c r="E117" s="20"/>
      <c r="F117" s="20"/>
      <c r="G117" s="20"/>
      <c r="H117" s="30"/>
      <c r="I117" s="20"/>
      <c r="J117" s="20"/>
      <c r="K117" s="20"/>
      <c r="L117" s="20"/>
      <c r="M117" s="30"/>
      <c r="N117" s="3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hidden="1" customHeight="1">
      <c r="A118" s="20"/>
      <c r="B118" s="20"/>
      <c r="C118" s="20"/>
      <c r="D118" s="20"/>
      <c r="E118" s="20"/>
      <c r="F118" s="20"/>
      <c r="G118" s="20"/>
      <c r="H118" s="30"/>
      <c r="I118" s="20"/>
      <c r="J118" s="20"/>
      <c r="K118" s="20"/>
      <c r="L118" s="20"/>
      <c r="M118" s="30"/>
      <c r="N118" s="3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hidden="1" customHeight="1">
      <c r="A119" s="20"/>
      <c r="B119" s="20"/>
      <c r="C119" s="20"/>
      <c r="D119" s="20"/>
      <c r="E119" s="20"/>
      <c r="F119" s="20"/>
      <c r="G119" s="20"/>
      <c r="H119" s="30"/>
      <c r="I119" s="20"/>
      <c r="J119" s="20"/>
      <c r="K119" s="20"/>
      <c r="L119" s="20"/>
      <c r="M119" s="30"/>
      <c r="N119" s="3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hidden="1" customHeight="1">
      <c r="A120" s="20"/>
      <c r="B120" s="20"/>
      <c r="C120" s="20"/>
      <c r="D120" s="20"/>
      <c r="E120" s="20"/>
      <c r="F120" s="20"/>
      <c r="G120" s="20"/>
      <c r="H120" s="30"/>
      <c r="I120" s="20"/>
      <c r="J120" s="20"/>
      <c r="K120" s="20"/>
      <c r="L120" s="20"/>
      <c r="M120" s="30"/>
      <c r="N120" s="3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hidden="1" customHeight="1">
      <c r="A121" s="20"/>
      <c r="B121" s="20"/>
      <c r="C121" s="20"/>
      <c r="D121" s="20"/>
      <c r="E121" s="20"/>
      <c r="F121" s="20"/>
      <c r="G121" s="20"/>
      <c r="H121" s="30"/>
      <c r="I121" s="20"/>
      <c r="J121" s="20"/>
      <c r="K121" s="20"/>
      <c r="L121" s="20"/>
      <c r="M121" s="30"/>
      <c r="N121" s="3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hidden="1" customHeight="1">
      <c r="A122" s="20"/>
      <c r="B122" s="20"/>
      <c r="C122" s="20"/>
      <c r="D122" s="20"/>
      <c r="E122" s="20"/>
      <c r="F122" s="20"/>
      <c r="G122" s="20"/>
      <c r="H122" s="30"/>
      <c r="I122" s="20"/>
      <c r="J122" s="20"/>
      <c r="K122" s="20"/>
      <c r="L122" s="20"/>
      <c r="M122" s="30"/>
      <c r="N122" s="3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hidden="1" customHeight="1">
      <c r="A123" s="20"/>
      <c r="B123" s="20"/>
      <c r="C123" s="20"/>
      <c r="D123" s="20"/>
      <c r="E123" s="20"/>
      <c r="F123" s="20"/>
      <c r="G123" s="20"/>
      <c r="H123" s="30"/>
      <c r="I123" s="20"/>
      <c r="J123" s="20"/>
      <c r="K123" s="20"/>
      <c r="L123" s="20"/>
      <c r="M123" s="30"/>
      <c r="N123" s="3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hidden="1" customHeight="1">
      <c r="A124" s="20"/>
      <c r="B124" s="20"/>
      <c r="C124" s="20"/>
      <c r="D124" s="20"/>
      <c r="E124" s="20"/>
      <c r="F124" s="20"/>
      <c r="G124" s="20"/>
      <c r="H124" s="30"/>
      <c r="I124" s="20"/>
      <c r="J124" s="20"/>
      <c r="K124" s="20"/>
      <c r="L124" s="20"/>
      <c r="M124" s="30"/>
      <c r="N124" s="3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hidden="1" customHeight="1">
      <c r="A125" s="20"/>
      <c r="B125" s="20"/>
      <c r="C125" s="20"/>
      <c r="D125" s="20"/>
      <c r="E125" s="20"/>
      <c r="F125" s="20"/>
      <c r="G125" s="20"/>
      <c r="H125" s="30"/>
      <c r="I125" s="20"/>
      <c r="J125" s="20"/>
      <c r="K125" s="20"/>
      <c r="L125" s="20"/>
      <c r="M125" s="30"/>
      <c r="N125" s="3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hidden="1" customHeight="1">
      <c r="A126" s="20"/>
      <c r="B126" s="20"/>
      <c r="C126" s="20"/>
      <c r="D126" s="20"/>
      <c r="E126" s="20"/>
      <c r="F126" s="20"/>
      <c r="G126" s="20"/>
      <c r="H126" s="30"/>
      <c r="I126" s="20"/>
      <c r="J126" s="20"/>
      <c r="K126" s="20"/>
      <c r="L126" s="20"/>
      <c r="M126" s="30"/>
      <c r="N126" s="3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hidden="1" customHeight="1">
      <c r="A127" s="20"/>
      <c r="B127" s="20"/>
      <c r="C127" s="20"/>
      <c r="D127" s="20"/>
      <c r="E127" s="20"/>
      <c r="F127" s="20"/>
      <c r="G127" s="20"/>
      <c r="H127" s="30"/>
      <c r="I127" s="20"/>
      <c r="J127" s="20"/>
      <c r="K127" s="20"/>
      <c r="L127" s="20"/>
      <c r="M127" s="30"/>
      <c r="N127" s="3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hidden="1" customHeight="1">
      <c r="A128" s="20"/>
      <c r="B128" s="20"/>
      <c r="C128" s="20"/>
      <c r="D128" s="20"/>
      <c r="E128" s="20"/>
      <c r="F128" s="20"/>
      <c r="G128" s="20"/>
      <c r="H128" s="30"/>
      <c r="I128" s="20"/>
      <c r="J128" s="20"/>
      <c r="K128" s="20"/>
      <c r="L128" s="20"/>
      <c r="M128" s="30"/>
      <c r="N128" s="3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hidden="1" customHeight="1">
      <c r="A129" s="20"/>
      <c r="B129" s="20"/>
      <c r="C129" s="20"/>
      <c r="D129" s="20"/>
      <c r="E129" s="20"/>
      <c r="F129" s="20"/>
      <c r="G129" s="20"/>
      <c r="H129" s="30"/>
      <c r="I129" s="20"/>
      <c r="J129" s="20"/>
      <c r="K129" s="20"/>
      <c r="L129" s="20"/>
      <c r="M129" s="30"/>
      <c r="N129" s="3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hidden="1" customHeight="1">
      <c r="A130" s="20"/>
      <c r="B130" s="20"/>
      <c r="C130" s="20"/>
      <c r="D130" s="20"/>
      <c r="E130" s="20"/>
      <c r="F130" s="20"/>
      <c r="G130" s="20"/>
      <c r="H130" s="30"/>
      <c r="I130" s="20"/>
      <c r="J130" s="20"/>
      <c r="K130" s="20"/>
      <c r="L130" s="20"/>
      <c r="M130" s="30"/>
      <c r="N130" s="3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hidden="1" customHeight="1">
      <c r="A131" s="20"/>
      <c r="B131" s="20"/>
      <c r="C131" s="20"/>
      <c r="D131" s="20"/>
      <c r="E131" s="20"/>
      <c r="F131" s="20"/>
      <c r="G131" s="20"/>
      <c r="H131" s="30"/>
      <c r="I131" s="20"/>
      <c r="J131" s="20"/>
      <c r="K131" s="20"/>
      <c r="L131" s="20"/>
      <c r="M131" s="30"/>
      <c r="N131" s="3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hidden="1" customHeight="1">
      <c r="A132" s="20"/>
      <c r="B132" s="20"/>
      <c r="C132" s="20"/>
      <c r="D132" s="20"/>
      <c r="E132" s="20"/>
      <c r="F132" s="20"/>
      <c r="G132" s="20"/>
      <c r="H132" s="30"/>
      <c r="I132" s="20"/>
      <c r="J132" s="20"/>
      <c r="K132" s="20"/>
      <c r="L132" s="20"/>
      <c r="M132" s="30"/>
      <c r="N132" s="3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hidden="1" customHeight="1">
      <c r="A133" s="20"/>
      <c r="B133" s="20"/>
      <c r="C133" s="20"/>
      <c r="D133" s="20"/>
      <c r="E133" s="20"/>
      <c r="F133" s="20"/>
      <c r="G133" s="20"/>
      <c r="H133" s="30"/>
      <c r="I133" s="20"/>
      <c r="J133" s="20"/>
      <c r="K133" s="20"/>
      <c r="L133" s="20"/>
      <c r="M133" s="30"/>
      <c r="N133" s="3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hidden="1" customHeight="1">
      <c r="A134" s="20"/>
      <c r="B134" s="20"/>
      <c r="C134" s="20"/>
      <c r="D134" s="20"/>
      <c r="E134" s="20"/>
      <c r="F134" s="20"/>
      <c r="G134" s="20"/>
      <c r="H134" s="30"/>
      <c r="I134" s="20"/>
      <c r="J134" s="20"/>
      <c r="K134" s="20"/>
      <c r="L134" s="20"/>
      <c r="M134" s="30"/>
      <c r="N134" s="3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hidden="1" customHeight="1">
      <c r="A135" s="20"/>
      <c r="B135" s="20"/>
      <c r="C135" s="20"/>
      <c r="D135" s="20"/>
      <c r="E135" s="20"/>
      <c r="F135" s="20"/>
      <c r="G135" s="20"/>
      <c r="H135" s="30"/>
      <c r="I135" s="20"/>
      <c r="J135" s="20"/>
      <c r="K135" s="20"/>
      <c r="L135" s="20"/>
      <c r="M135" s="30"/>
      <c r="N135" s="3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hidden="1" customHeight="1">
      <c r="A136" s="20"/>
      <c r="B136" s="20"/>
      <c r="C136" s="20"/>
      <c r="D136" s="20"/>
      <c r="E136" s="20"/>
      <c r="F136" s="20"/>
      <c r="G136" s="20"/>
      <c r="H136" s="30"/>
      <c r="I136" s="20"/>
      <c r="J136" s="20"/>
      <c r="K136" s="20"/>
      <c r="L136" s="20"/>
      <c r="M136" s="30"/>
      <c r="N136" s="3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hidden="1" customHeight="1">
      <c r="A137" s="20"/>
      <c r="B137" s="20"/>
      <c r="C137" s="20"/>
      <c r="D137" s="20"/>
      <c r="E137" s="20"/>
      <c r="F137" s="20"/>
      <c r="G137" s="20"/>
      <c r="H137" s="30"/>
      <c r="I137" s="20"/>
      <c r="J137" s="20"/>
      <c r="K137" s="20"/>
      <c r="L137" s="20"/>
      <c r="M137" s="30"/>
      <c r="N137" s="3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hidden="1" customHeight="1">
      <c r="A138" s="20"/>
      <c r="B138" s="20"/>
      <c r="C138" s="20"/>
      <c r="D138" s="20"/>
      <c r="E138" s="20"/>
      <c r="F138" s="20"/>
      <c r="G138" s="20"/>
      <c r="H138" s="30"/>
      <c r="I138" s="20"/>
      <c r="J138" s="20"/>
      <c r="K138" s="20"/>
      <c r="L138" s="20"/>
      <c r="M138" s="30"/>
      <c r="N138" s="3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hidden="1" customHeight="1">
      <c r="A139" s="20"/>
      <c r="B139" s="20"/>
      <c r="C139" s="20"/>
      <c r="D139" s="20"/>
      <c r="E139" s="20"/>
      <c r="F139" s="20"/>
      <c r="G139" s="20"/>
      <c r="H139" s="30"/>
      <c r="I139" s="20"/>
      <c r="J139" s="20"/>
      <c r="K139" s="20"/>
      <c r="L139" s="20"/>
      <c r="M139" s="30"/>
      <c r="N139" s="3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hidden="1" customHeight="1">
      <c r="A140" s="20"/>
      <c r="B140" s="20"/>
      <c r="C140" s="20"/>
      <c r="D140" s="20"/>
      <c r="E140" s="20"/>
      <c r="F140" s="20"/>
      <c r="G140" s="20"/>
      <c r="H140" s="30"/>
      <c r="I140" s="20"/>
      <c r="J140" s="20"/>
      <c r="K140" s="20"/>
      <c r="L140" s="20"/>
      <c r="M140" s="30"/>
      <c r="N140" s="3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hidden="1" customHeight="1">
      <c r="A141" s="20"/>
      <c r="B141" s="20"/>
      <c r="C141" s="20"/>
      <c r="D141" s="20"/>
      <c r="E141" s="20"/>
      <c r="F141" s="20"/>
      <c r="G141" s="20"/>
      <c r="H141" s="30"/>
      <c r="I141" s="20"/>
      <c r="J141" s="20"/>
      <c r="K141" s="20"/>
      <c r="L141" s="20"/>
      <c r="M141" s="30"/>
      <c r="N141" s="3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hidden="1" customHeight="1">
      <c r="A142" s="20"/>
      <c r="B142" s="20"/>
      <c r="C142" s="20"/>
      <c r="D142" s="20"/>
      <c r="E142" s="20"/>
      <c r="F142" s="20"/>
      <c r="G142" s="20"/>
      <c r="H142" s="30"/>
      <c r="I142" s="20"/>
      <c r="J142" s="20"/>
      <c r="K142" s="20"/>
      <c r="L142" s="20"/>
      <c r="M142" s="30"/>
      <c r="N142" s="3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hidden="1" customHeight="1">
      <c r="A143" s="20"/>
      <c r="B143" s="20"/>
      <c r="C143" s="20"/>
      <c r="D143" s="20"/>
      <c r="E143" s="20"/>
      <c r="F143" s="20"/>
      <c r="G143" s="20"/>
      <c r="H143" s="30"/>
      <c r="I143" s="20"/>
      <c r="J143" s="20"/>
      <c r="K143" s="20"/>
      <c r="L143" s="20"/>
      <c r="M143" s="30"/>
      <c r="N143" s="3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hidden="1" customHeight="1">
      <c r="A144" s="20"/>
      <c r="B144" s="20"/>
      <c r="C144" s="20"/>
      <c r="D144" s="20"/>
      <c r="E144" s="20"/>
      <c r="F144" s="20"/>
      <c r="G144" s="20"/>
      <c r="H144" s="30"/>
      <c r="I144" s="20"/>
      <c r="J144" s="20"/>
      <c r="K144" s="20"/>
      <c r="L144" s="20"/>
      <c r="M144" s="30"/>
      <c r="N144" s="3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hidden="1" customHeight="1">
      <c r="A145" s="20"/>
      <c r="B145" s="20"/>
      <c r="C145" s="20"/>
      <c r="D145" s="20"/>
      <c r="E145" s="20"/>
      <c r="F145" s="20"/>
      <c r="G145" s="20"/>
      <c r="H145" s="30"/>
      <c r="I145" s="20"/>
      <c r="J145" s="20"/>
      <c r="K145" s="20"/>
      <c r="L145" s="20"/>
      <c r="M145" s="30"/>
      <c r="N145" s="3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hidden="1" customHeight="1">
      <c r="A146" s="20"/>
      <c r="B146" s="20"/>
      <c r="C146" s="20"/>
      <c r="D146" s="20"/>
      <c r="E146" s="20"/>
      <c r="F146" s="20"/>
      <c r="G146" s="20"/>
      <c r="H146" s="30"/>
      <c r="I146" s="20"/>
      <c r="J146" s="20"/>
      <c r="K146" s="20"/>
      <c r="L146" s="20"/>
      <c r="M146" s="30"/>
      <c r="N146" s="3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hidden="1" customHeight="1">
      <c r="A147" s="20"/>
      <c r="B147" s="20"/>
      <c r="C147" s="20"/>
      <c r="D147" s="20"/>
      <c r="E147" s="20"/>
      <c r="F147" s="20"/>
      <c r="G147" s="20"/>
      <c r="H147" s="30"/>
      <c r="I147" s="20"/>
      <c r="J147" s="20"/>
      <c r="K147" s="20"/>
      <c r="L147" s="20"/>
      <c r="M147" s="30"/>
      <c r="N147" s="3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hidden="1" customHeight="1">
      <c r="A148" s="20"/>
      <c r="B148" s="20"/>
      <c r="C148" s="20"/>
      <c r="D148" s="20"/>
      <c r="E148" s="20"/>
      <c r="F148" s="20"/>
      <c r="G148" s="20"/>
      <c r="H148" s="30"/>
      <c r="I148" s="20"/>
      <c r="J148" s="20"/>
      <c r="K148" s="20"/>
      <c r="L148" s="20"/>
      <c r="M148" s="30"/>
      <c r="N148" s="3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hidden="1" customHeight="1">
      <c r="A149" s="20"/>
      <c r="B149" s="20"/>
      <c r="C149" s="20"/>
      <c r="D149" s="20"/>
      <c r="E149" s="20"/>
      <c r="F149" s="20"/>
      <c r="G149" s="20"/>
      <c r="H149" s="30"/>
      <c r="I149" s="20"/>
      <c r="J149" s="20"/>
      <c r="K149" s="20"/>
      <c r="L149" s="20"/>
      <c r="M149" s="30"/>
      <c r="N149" s="3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hidden="1" customHeight="1">
      <c r="A150" s="20"/>
      <c r="B150" s="20"/>
      <c r="C150" s="20"/>
      <c r="D150" s="20"/>
      <c r="E150" s="20"/>
      <c r="F150" s="20"/>
      <c r="G150" s="20"/>
      <c r="H150" s="30"/>
      <c r="I150" s="20"/>
      <c r="J150" s="20"/>
      <c r="K150" s="20"/>
      <c r="L150" s="20"/>
      <c r="M150" s="30"/>
      <c r="N150" s="3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hidden="1" customHeight="1">
      <c r="A151" s="20"/>
      <c r="B151" s="20"/>
      <c r="C151" s="20"/>
      <c r="D151" s="20"/>
      <c r="E151" s="20"/>
      <c r="F151" s="20"/>
      <c r="G151" s="20"/>
      <c r="H151" s="30"/>
      <c r="I151" s="20"/>
      <c r="J151" s="20"/>
      <c r="K151" s="20"/>
      <c r="L151" s="20"/>
      <c r="M151" s="30"/>
      <c r="N151" s="3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hidden="1" customHeight="1">
      <c r="A152" s="20"/>
      <c r="B152" s="20"/>
      <c r="C152" s="20"/>
      <c r="D152" s="20"/>
      <c r="E152" s="20"/>
      <c r="F152" s="20"/>
      <c r="G152" s="20"/>
      <c r="H152" s="30"/>
      <c r="I152" s="20"/>
      <c r="J152" s="20"/>
      <c r="K152" s="20"/>
      <c r="L152" s="20"/>
      <c r="M152" s="30"/>
      <c r="N152" s="3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hidden="1" customHeight="1">
      <c r="A153" s="20"/>
      <c r="B153" s="20"/>
      <c r="C153" s="20"/>
      <c r="D153" s="20"/>
      <c r="E153" s="20"/>
      <c r="F153" s="20"/>
      <c r="G153" s="20"/>
      <c r="H153" s="30"/>
      <c r="I153" s="20"/>
      <c r="J153" s="20"/>
      <c r="K153" s="20"/>
      <c r="L153" s="20"/>
      <c r="M153" s="30"/>
      <c r="N153" s="3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hidden="1" customHeight="1">
      <c r="A154" s="20"/>
      <c r="B154" s="20"/>
      <c r="C154" s="20"/>
      <c r="D154" s="20"/>
      <c r="E154" s="20"/>
      <c r="F154" s="20"/>
      <c r="G154" s="20"/>
      <c r="H154" s="30"/>
      <c r="I154" s="20"/>
      <c r="J154" s="20"/>
      <c r="K154" s="20"/>
      <c r="L154" s="20"/>
      <c r="M154" s="30"/>
      <c r="N154" s="3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hidden="1" customHeight="1">
      <c r="A155" s="20"/>
      <c r="B155" s="20"/>
      <c r="C155" s="20"/>
      <c r="D155" s="20"/>
      <c r="E155" s="20"/>
      <c r="F155" s="20"/>
      <c r="G155" s="20"/>
      <c r="H155" s="30"/>
      <c r="I155" s="20"/>
      <c r="J155" s="20"/>
      <c r="K155" s="20"/>
      <c r="L155" s="20"/>
      <c r="M155" s="30"/>
      <c r="N155" s="3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hidden="1" customHeight="1">
      <c r="A156" s="20"/>
      <c r="B156" s="20"/>
      <c r="C156" s="20"/>
      <c r="D156" s="20"/>
      <c r="E156" s="20"/>
      <c r="F156" s="20"/>
      <c r="G156" s="20"/>
      <c r="H156" s="30"/>
      <c r="I156" s="20"/>
      <c r="J156" s="20"/>
      <c r="K156" s="20"/>
      <c r="L156" s="20"/>
      <c r="M156" s="30"/>
      <c r="N156" s="3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hidden="1" customHeight="1">
      <c r="A157" s="20"/>
      <c r="B157" s="20"/>
      <c r="C157" s="20"/>
      <c r="D157" s="20"/>
      <c r="E157" s="20"/>
      <c r="F157" s="20"/>
      <c r="G157" s="20"/>
      <c r="H157" s="30"/>
      <c r="I157" s="20"/>
      <c r="J157" s="20"/>
      <c r="K157" s="20"/>
      <c r="L157" s="20"/>
      <c r="M157" s="30"/>
      <c r="N157" s="3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hidden="1" customHeight="1">
      <c r="A158" s="20"/>
      <c r="B158" s="20"/>
      <c r="C158" s="20"/>
      <c r="D158" s="20"/>
      <c r="E158" s="20"/>
      <c r="F158" s="20"/>
      <c r="G158" s="20"/>
      <c r="H158" s="30"/>
      <c r="I158" s="20"/>
      <c r="J158" s="20"/>
      <c r="K158" s="20"/>
      <c r="L158" s="20"/>
      <c r="M158" s="30"/>
      <c r="N158" s="3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hidden="1" customHeight="1">
      <c r="A159" s="20"/>
      <c r="B159" s="20"/>
      <c r="C159" s="20"/>
      <c r="D159" s="20"/>
      <c r="E159" s="20"/>
      <c r="F159" s="20"/>
      <c r="G159" s="20"/>
      <c r="H159" s="30"/>
      <c r="I159" s="20"/>
      <c r="J159" s="20"/>
      <c r="K159" s="20"/>
      <c r="L159" s="20"/>
      <c r="M159" s="30"/>
      <c r="N159" s="3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hidden="1" customHeight="1">
      <c r="A160" s="20"/>
      <c r="B160" s="20"/>
      <c r="C160" s="20"/>
      <c r="D160" s="20"/>
      <c r="E160" s="20"/>
      <c r="F160" s="20"/>
      <c r="G160" s="20"/>
      <c r="H160" s="30"/>
      <c r="I160" s="20"/>
      <c r="J160" s="20"/>
      <c r="K160" s="20"/>
      <c r="L160" s="20"/>
      <c r="M160" s="30"/>
      <c r="N160" s="3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hidden="1" customHeight="1">
      <c r="A161" s="20"/>
      <c r="B161" s="20"/>
      <c r="C161" s="20"/>
      <c r="D161" s="20"/>
      <c r="E161" s="20"/>
      <c r="F161" s="20"/>
      <c r="G161" s="20"/>
      <c r="H161" s="30"/>
      <c r="I161" s="20"/>
      <c r="J161" s="20"/>
      <c r="K161" s="20"/>
      <c r="L161" s="20"/>
      <c r="M161" s="30"/>
      <c r="N161" s="3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hidden="1" customHeight="1">
      <c r="A162" s="20"/>
      <c r="B162" s="20"/>
      <c r="C162" s="20"/>
      <c r="D162" s="20"/>
      <c r="E162" s="20"/>
      <c r="F162" s="20"/>
      <c r="G162" s="20"/>
      <c r="H162" s="30"/>
      <c r="I162" s="20"/>
      <c r="J162" s="20"/>
      <c r="K162" s="20"/>
      <c r="L162" s="20"/>
      <c r="M162" s="30"/>
      <c r="N162" s="3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hidden="1" customHeight="1">
      <c r="A163" s="20"/>
      <c r="B163" s="20"/>
      <c r="C163" s="20"/>
      <c r="D163" s="20"/>
      <c r="E163" s="20"/>
      <c r="F163" s="20"/>
      <c r="G163" s="20"/>
      <c r="H163" s="30"/>
      <c r="I163" s="20"/>
      <c r="J163" s="20"/>
      <c r="K163" s="20"/>
      <c r="L163" s="20"/>
      <c r="M163" s="30"/>
      <c r="N163" s="3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hidden="1" customHeight="1">
      <c r="A164" s="20"/>
      <c r="B164" s="20"/>
      <c r="C164" s="20"/>
      <c r="D164" s="20"/>
      <c r="E164" s="20"/>
      <c r="F164" s="20"/>
      <c r="G164" s="20"/>
      <c r="H164" s="30"/>
      <c r="I164" s="20"/>
      <c r="J164" s="20"/>
      <c r="K164" s="20"/>
      <c r="L164" s="20"/>
      <c r="M164" s="30"/>
      <c r="N164" s="3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hidden="1" customHeight="1">
      <c r="A165" s="20"/>
      <c r="B165" s="20"/>
      <c r="C165" s="20"/>
      <c r="D165" s="20"/>
      <c r="E165" s="20"/>
      <c r="F165" s="20"/>
      <c r="G165" s="20"/>
      <c r="H165" s="30"/>
      <c r="I165" s="20"/>
      <c r="J165" s="20"/>
      <c r="K165" s="20"/>
      <c r="L165" s="20"/>
      <c r="M165" s="30"/>
      <c r="N165" s="3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hidden="1" customHeight="1">
      <c r="A166" s="20"/>
      <c r="B166" s="20"/>
      <c r="C166" s="20"/>
      <c r="D166" s="20"/>
      <c r="E166" s="20"/>
      <c r="F166" s="20"/>
      <c r="G166" s="20"/>
      <c r="H166" s="30"/>
      <c r="I166" s="20"/>
      <c r="J166" s="20"/>
      <c r="K166" s="20"/>
      <c r="L166" s="20"/>
      <c r="M166" s="30"/>
      <c r="N166" s="3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hidden="1" customHeight="1">
      <c r="A167" s="20"/>
      <c r="B167" s="20"/>
      <c r="C167" s="20"/>
      <c r="D167" s="20"/>
      <c r="E167" s="20"/>
      <c r="F167" s="20"/>
      <c r="G167" s="20"/>
      <c r="H167" s="30"/>
      <c r="I167" s="20"/>
      <c r="J167" s="20"/>
      <c r="K167" s="20"/>
      <c r="L167" s="20"/>
      <c r="M167" s="30"/>
      <c r="N167" s="3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hidden="1" customHeight="1">
      <c r="A168" s="20"/>
      <c r="B168" s="20"/>
      <c r="C168" s="20"/>
      <c r="D168" s="20"/>
      <c r="E168" s="20"/>
      <c r="F168" s="20"/>
      <c r="G168" s="20"/>
      <c r="H168" s="30"/>
      <c r="I168" s="20"/>
      <c r="J168" s="20"/>
      <c r="K168" s="20"/>
      <c r="L168" s="20"/>
      <c r="M168" s="30"/>
      <c r="N168" s="3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hidden="1" customHeight="1">
      <c r="A169" s="20"/>
      <c r="B169" s="20"/>
      <c r="C169" s="20"/>
      <c r="D169" s="20"/>
      <c r="E169" s="20"/>
      <c r="F169" s="20"/>
      <c r="G169" s="20"/>
      <c r="H169" s="30"/>
      <c r="I169" s="20"/>
      <c r="J169" s="20"/>
      <c r="K169" s="20"/>
      <c r="L169" s="20"/>
      <c r="M169" s="30"/>
      <c r="N169" s="3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hidden="1" customHeight="1">
      <c r="A170" s="20"/>
      <c r="B170" s="20"/>
      <c r="C170" s="20"/>
      <c r="D170" s="20"/>
      <c r="E170" s="20"/>
      <c r="F170" s="20"/>
      <c r="G170" s="20"/>
      <c r="H170" s="30"/>
      <c r="I170" s="20"/>
      <c r="J170" s="20"/>
      <c r="K170" s="20"/>
      <c r="L170" s="20"/>
      <c r="M170" s="30"/>
      <c r="N170" s="3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hidden="1" customHeight="1">
      <c r="A171" s="20"/>
      <c r="B171" s="20"/>
      <c r="C171" s="20"/>
      <c r="D171" s="20"/>
      <c r="E171" s="20"/>
      <c r="F171" s="20"/>
      <c r="G171" s="20"/>
      <c r="H171" s="30"/>
      <c r="I171" s="20"/>
      <c r="J171" s="20"/>
      <c r="K171" s="20"/>
      <c r="L171" s="20"/>
      <c r="M171" s="30"/>
      <c r="N171" s="3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hidden="1" customHeight="1">
      <c r="A172" s="20"/>
      <c r="B172" s="20"/>
      <c r="C172" s="20"/>
      <c r="D172" s="20"/>
      <c r="E172" s="20"/>
      <c r="F172" s="20"/>
      <c r="G172" s="20"/>
      <c r="H172" s="30"/>
      <c r="I172" s="20"/>
      <c r="J172" s="20"/>
      <c r="K172" s="20"/>
      <c r="L172" s="20"/>
      <c r="M172" s="30"/>
      <c r="N172" s="3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hidden="1" customHeight="1">
      <c r="A173" s="20"/>
      <c r="B173" s="20"/>
      <c r="C173" s="20"/>
      <c r="D173" s="20"/>
      <c r="E173" s="20"/>
      <c r="F173" s="20"/>
      <c r="G173" s="20"/>
      <c r="H173" s="30"/>
      <c r="I173" s="20"/>
      <c r="J173" s="20"/>
      <c r="K173" s="20"/>
      <c r="L173" s="20"/>
      <c r="M173" s="30"/>
      <c r="N173" s="3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hidden="1" customHeight="1">
      <c r="A174" s="20"/>
      <c r="B174" s="20"/>
      <c r="C174" s="20"/>
      <c r="D174" s="20"/>
      <c r="E174" s="20"/>
      <c r="F174" s="20"/>
      <c r="G174" s="20"/>
      <c r="H174" s="30"/>
      <c r="I174" s="20"/>
      <c r="J174" s="20"/>
      <c r="K174" s="20"/>
      <c r="L174" s="20"/>
      <c r="M174" s="30"/>
      <c r="N174" s="3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hidden="1" customHeight="1">
      <c r="A175" s="20"/>
      <c r="B175" s="20"/>
      <c r="C175" s="20"/>
      <c r="D175" s="20"/>
      <c r="E175" s="20"/>
      <c r="F175" s="20"/>
      <c r="G175" s="20"/>
      <c r="H175" s="30"/>
      <c r="I175" s="20"/>
      <c r="J175" s="20"/>
      <c r="K175" s="20"/>
      <c r="L175" s="20"/>
      <c r="M175" s="30"/>
      <c r="N175" s="3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hidden="1" customHeight="1">
      <c r="A176" s="20"/>
      <c r="B176" s="20"/>
      <c r="C176" s="20"/>
      <c r="D176" s="20"/>
      <c r="E176" s="20"/>
      <c r="F176" s="20"/>
      <c r="G176" s="20"/>
      <c r="H176" s="30"/>
      <c r="I176" s="20"/>
      <c r="J176" s="20"/>
      <c r="K176" s="20"/>
      <c r="L176" s="20"/>
      <c r="M176" s="30"/>
      <c r="N176" s="3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hidden="1" customHeight="1">
      <c r="A177" s="20"/>
      <c r="B177" s="20"/>
      <c r="C177" s="20"/>
      <c r="D177" s="20"/>
      <c r="E177" s="20"/>
      <c r="F177" s="20"/>
      <c r="G177" s="20"/>
      <c r="H177" s="30"/>
      <c r="I177" s="20"/>
      <c r="J177" s="20"/>
      <c r="K177" s="20"/>
      <c r="L177" s="20"/>
      <c r="M177" s="30"/>
      <c r="N177" s="3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hidden="1" customHeight="1">
      <c r="A178" s="20"/>
      <c r="B178" s="20"/>
      <c r="C178" s="20"/>
      <c r="D178" s="20"/>
      <c r="E178" s="20"/>
      <c r="F178" s="20"/>
      <c r="G178" s="20"/>
      <c r="H178" s="30"/>
      <c r="I178" s="20"/>
      <c r="J178" s="20"/>
      <c r="K178" s="20"/>
      <c r="L178" s="20"/>
      <c r="M178" s="30"/>
      <c r="N178" s="3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hidden="1" customHeight="1">
      <c r="A179" s="20"/>
      <c r="B179" s="20"/>
      <c r="C179" s="20"/>
      <c r="D179" s="20"/>
      <c r="E179" s="20"/>
      <c r="F179" s="20"/>
      <c r="G179" s="20"/>
      <c r="H179" s="30"/>
      <c r="I179" s="20"/>
      <c r="J179" s="20"/>
      <c r="K179" s="20"/>
      <c r="L179" s="20"/>
      <c r="M179" s="30"/>
      <c r="N179" s="3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hidden="1" customHeight="1">
      <c r="A180" s="20"/>
      <c r="B180" s="20"/>
      <c r="C180" s="20"/>
      <c r="D180" s="20"/>
      <c r="E180" s="20"/>
      <c r="F180" s="20"/>
      <c r="G180" s="20"/>
      <c r="H180" s="30"/>
      <c r="I180" s="20"/>
      <c r="J180" s="20"/>
      <c r="K180" s="20"/>
      <c r="L180" s="20"/>
      <c r="M180" s="30"/>
      <c r="N180" s="3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hidden="1" customHeight="1">
      <c r="A181" s="20"/>
      <c r="B181" s="20"/>
      <c r="C181" s="20"/>
      <c r="D181" s="20"/>
      <c r="E181" s="20"/>
      <c r="F181" s="20"/>
      <c r="G181" s="20"/>
      <c r="H181" s="30"/>
      <c r="I181" s="20"/>
      <c r="J181" s="20"/>
      <c r="K181" s="20"/>
      <c r="L181" s="20"/>
      <c r="M181" s="30"/>
      <c r="N181" s="3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hidden="1" customHeight="1">
      <c r="A182" s="20"/>
      <c r="B182" s="20"/>
      <c r="C182" s="20"/>
      <c r="D182" s="20"/>
      <c r="E182" s="20"/>
      <c r="F182" s="20"/>
      <c r="G182" s="20"/>
      <c r="H182" s="30"/>
      <c r="I182" s="20"/>
      <c r="J182" s="20"/>
      <c r="K182" s="20"/>
      <c r="L182" s="20"/>
      <c r="M182" s="30"/>
      <c r="N182" s="3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hidden="1" customHeight="1">
      <c r="A183" s="20"/>
      <c r="B183" s="20"/>
      <c r="C183" s="20"/>
      <c r="D183" s="20"/>
      <c r="E183" s="20"/>
      <c r="F183" s="20"/>
      <c r="G183" s="20"/>
      <c r="H183" s="30"/>
      <c r="I183" s="20"/>
      <c r="J183" s="20"/>
      <c r="K183" s="20"/>
      <c r="L183" s="20"/>
      <c r="M183" s="30"/>
      <c r="N183" s="3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hidden="1" customHeight="1">
      <c r="A184" s="20"/>
      <c r="B184" s="20"/>
      <c r="C184" s="20"/>
      <c r="D184" s="20"/>
      <c r="E184" s="20"/>
      <c r="F184" s="20"/>
      <c r="G184" s="20"/>
      <c r="H184" s="30"/>
      <c r="I184" s="20"/>
      <c r="J184" s="20"/>
      <c r="K184" s="20"/>
      <c r="L184" s="20"/>
      <c r="M184" s="30"/>
      <c r="N184" s="3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hidden="1" customHeight="1">
      <c r="A185" s="20"/>
      <c r="B185" s="20"/>
      <c r="C185" s="20"/>
      <c r="D185" s="20"/>
      <c r="E185" s="20"/>
      <c r="F185" s="20"/>
      <c r="G185" s="20"/>
      <c r="H185" s="30"/>
      <c r="I185" s="20"/>
      <c r="J185" s="20"/>
      <c r="K185" s="20"/>
      <c r="L185" s="20"/>
      <c r="M185" s="30"/>
      <c r="N185" s="3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hidden="1" customHeight="1">
      <c r="A186" s="20"/>
      <c r="B186" s="20"/>
      <c r="C186" s="20"/>
      <c r="D186" s="20"/>
      <c r="E186" s="20"/>
      <c r="F186" s="20"/>
      <c r="G186" s="20"/>
      <c r="H186" s="30"/>
      <c r="I186" s="20"/>
      <c r="J186" s="20"/>
      <c r="K186" s="20"/>
      <c r="L186" s="20"/>
      <c r="M186" s="30"/>
      <c r="N186" s="3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hidden="1" customHeight="1">
      <c r="A187" s="20"/>
      <c r="B187" s="20"/>
      <c r="C187" s="20"/>
      <c r="D187" s="20"/>
      <c r="E187" s="20"/>
      <c r="F187" s="20"/>
      <c r="G187" s="20"/>
      <c r="H187" s="30"/>
      <c r="I187" s="20"/>
      <c r="J187" s="20"/>
      <c r="K187" s="20"/>
      <c r="L187" s="20"/>
      <c r="M187" s="30"/>
      <c r="N187" s="3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hidden="1" customHeight="1">
      <c r="A188" s="20"/>
      <c r="B188" s="20"/>
      <c r="C188" s="20"/>
      <c r="D188" s="20"/>
      <c r="E188" s="20"/>
      <c r="F188" s="20"/>
      <c r="G188" s="20"/>
      <c r="H188" s="30"/>
      <c r="I188" s="20"/>
      <c r="J188" s="20"/>
      <c r="K188" s="20"/>
      <c r="L188" s="20"/>
      <c r="M188" s="30"/>
      <c r="N188" s="3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hidden="1" customHeight="1">
      <c r="A189" s="20"/>
      <c r="B189" s="20"/>
      <c r="C189" s="20"/>
      <c r="D189" s="20"/>
      <c r="E189" s="20"/>
      <c r="F189" s="20"/>
      <c r="G189" s="20"/>
      <c r="H189" s="30"/>
      <c r="I189" s="20"/>
      <c r="J189" s="20"/>
      <c r="K189" s="20"/>
      <c r="L189" s="20"/>
      <c r="M189" s="30"/>
      <c r="N189" s="3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hidden="1" customHeight="1">
      <c r="A190" s="20"/>
      <c r="B190" s="20"/>
      <c r="C190" s="20"/>
      <c r="D190" s="20"/>
      <c r="E190" s="20"/>
      <c r="F190" s="20"/>
      <c r="G190" s="20"/>
      <c r="H190" s="30"/>
      <c r="I190" s="20"/>
      <c r="J190" s="20"/>
      <c r="K190" s="20"/>
      <c r="L190" s="20"/>
      <c r="M190" s="30"/>
      <c r="N190" s="3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hidden="1" customHeight="1">
      <c r="A191" s="20"/>
      <c r="B191" s="20"/>
      <c r="C191" s="20"/>
      <c r="D191" s="20"/>
      <c r="E191" s="20"/>
      <c r="F191" s="20"/>
      <c r="G191" s="20"/>
      <c r="H191" s="30"/>
      <c r="I191" s="20"/>
      <c r="J191" s="20"/>
      <c r="K191" s="20"/>
      <c r="L191" s="20"/>
      <c r="M191" s="30"/>
      <c r="N191" s="3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hidden="1" customHeight="1">
      <c r="A192" s="20"/>
      <c r="B192" s="20"/>
      <c r="C192" s="20"/>
      <c r="D192" s="20"/>
      <c r="E192" s="20"/>
      <c r="F192" s="20"/>
      <c r="G192" s="20"/>
      <c r="H192" s="30"/>
      <c r="I192" s="20"/>
      <c r="J192" s="20"/>
      <c r="K192" s="20"/>
      <c r="L192" s="20"/>
      <c r="M192" s="30"/>
      <c r="N192" s="3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hidden="1" customHeight="1">
      <c r="A193" s="20"/>
      <c r="B193" s="20"/>
      <c r="C193" s="20"/>
      <c r="D193" s="20"/>
      <c r="E193" s="20"/>
      <c r="F193" s="20"/>
      <c r="G193" s="20"/>
      <c r="H193" s="30"/>
      <c r="I193" s="20"/>
      <c r="J193" s="20"/>
      <c r="K193" s="20"/>
      <c r="L193" s="20"/>
      <c r="M193" s="30"/>
      <c r="N193" s="3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hidden="1" customHeight="1">
      <c r="A194" s="20"/>
      <c r="B194" s="20"/>
      <c r="C194" s="20"/>
      <c r="D194" s="20"/>
      <c r="E194" s="20"/>
      <c r="F194" s="20"/>
      <c r="G194" s="20"/>
      <c r="H194" s="30"/>
      <c r="I194" s="20"/>
      <c r="J194" s="20"/>
      <c r="K194" s="20"/>
      <c r="L194" s="20"/>
      <c r="M194" s="30"/>
      <c r="N194" s="3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hidden="1" customHeight="1">
      <c r="A195" s="20"/>
      <c r="B195" s="20"/>
      <c r="C195" s="20"/>
      <c r="D195" s="20"/>
      <c r="E195" s="20"/>
      <c r="F195" s="20"/>
      <c r="G195" s="20"/>
      <c r="H195" s="30"/>
      <c r="I195" s="20"/>
      <c r="J195" s="20"/>
      <c r="K195" s="20"/>
      <c r="L195" s="20"/>
      <c r="M195" s="30"/>
      <c r="N195" s="3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hidden="1" customHeight="1">
      <c r="A196" s="20"/>
      <c r="B196" s="20"/>
      <c r="C196" s="20"/>
      <c r="D196" s="20"/>
      <c r="E196" s="20"/>
      <c r="F196" s="20"/>
      <c r="G196" s="20"/>
      <c r="H196" s="30"/>
      <c r="I196" s="20"/>
      <c r="J196" s="20"/>
      <c r="K196" s="20"/>
      <c r="L196" s="20"/>
      <c r="M196" s="30"/>
      <c r="N196" s="3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hidden="1" customHeight="1">
      <c r="A197" s="20"/>
      <c r="B197" s="20"/>
      <c r="C197" s="20"/>
      <c r="D197" s="20"/>
      <c r="E197" s="20"/>
      <c r="F197" s="20"/>
      <c r="G197" s="20"/>
      <c r="H197" s="30"/>
      <c r="I197" s="20"/>
      <c r="J197" s="20"/>
      <c r="K197" s="20"/>
      <c r="L197" s="20"/>
      <c r="M197" s="30"/>
      <c r="N197" s="3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hidden="1" customHeight="1">
      <c r="A198" s="20"/>
      <c r="B198" s="20"/>
      <c r="C198" s="20"/>
      <c r="D198" s="20"/>
      <c r="E198" s="20"/>
      <c r="F198" s="20"/>
      <c r="G198" s="20"/>
      <c r="H198" s="30"/>
      <c r="I198" s="20"/>
      <c r="J198" s="20"/>
      <c r="K198" s="20"/>
      <c r="L198" s="20"/>
      <c r="M198" s="30"/>
      <c r="N198" s="3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hidden="1" customHeight="1">
      <c r="A199" s="20"/>
      <c r="B199" s="20"/>
      <c r="C199" s="20"/>
      <c r="D199" s="20"/>
      <c r="E199" s="20"/>
      <c r="F199" s="20"/>
      <c r="G199" s="20"/>
      <c r="H199" s="30"/>
      <c r="I199" s="20"/>
      <c r="J199" s="20"/>
      <c r="K199" s="20"/>
      <c r="L199" s="20"/>
      <c r="M199" s="30"/>
      <c r="N199" s="3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hidden="1" customHeight="1">
      <c r="A200" s="20"/>
      <c r="B200" s="20"/>
      <c r="C200" s="20"/>
      <c r="D200" s="20"/>
      <c r="E200" s="20"/>
      <c r="F200" s="20"/>
      <c r="G200" s="20"/>
      <c r="H200" s="30"/>
      <c r="I200" s="20"/>
      <c r="J200" s="20"/>
      <c r="K200" s="20"/>
      <c r="L200" s="20"/>
      <c r="M200" s="30"/>
      <c r="N200" s="3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hidden="1" customHeight="1">
      <c r="A201" s="20"/>
      <c r="B201" s="20"/>
      <c r="C201" s="20"/>
      <c r="D201" s="20"/>
      <c r="E201" s="20"/>
      <c r="F201" s="20"/>
      <c r="G201" s="20"/>
      <c r="H201" s="30"/>
      <c r="I201" s="20"/>
      <c r="J201" s="20"/>
      <c r="K201" s="20"/>
      <c r="L201" s="20"/>
      <c r="M201" s="30"/>
      <c r="N201" s="3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hidden="1" customHeight="1">
      <c r="A202" s="20"/>
      <c r="B202" s="20"/>
      <c r="C202" s="20"/>
      <c r="D202" s="20"/>
      <c r="E202" s="20"/>
      <c r="F202" s="20"/>
      <c r="G202" s="20"/>
      <c r="H202" s="30"/>
      <c r="I202" s="20"/>
      <c r="J202" s="20"/>
      <c r="K202" s="20"/>
      <c r="L202" s="20"/>
      <c r="M202" s="30"/>
      <c r="N202" s="3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hidden="1" customHeight="1">
      <c r="A203" s="20"/>
      <c r="B203" s="20"/>
      <c r="C203" s="20"/>
      <c r="D203" s="20"/>
      <c r="E203" s="20"/>
      <c r="F203" s="20"/>
      <c r="G203" s="20"/>
      <c r="H203" s="30"/>
      <c r="I203" s="20"/>
      <c r="J203" s="20"/>
      <c r="K203" s="20"/>
      <c r="L203" s="20"/>
      <c r="M203" s="30"/>
      <c r="N203" s="3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hidden="1" customHeight="1">
      <c r="A204" s="20"/>
      <c r="B204" s="20"/>
      <c r="C204" s="20"/>
      <c r="D204" s="20"/>
      <c r="E204" s="20"/>
      <c r="F204" s="20"/>
      <c r="G204" s="20"/>
      <c r="H204" s="30"/>
      <c r="I204" s="20"/>
      <c r="J204" s="20"/>
      <c r="K204" s="20"/>
      <c r="L204" s="20"/>
      <c r="M204" s="30"/>
      <c r="N204" s="3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hidden="1" customHeight="1">
      <c r="A205" s="20"/>
      <c r="B205" s="20"/>
      <c r="C205" s="20"/>
      <c r="D205" s="20"/>
      <c r="E205" s="20"/>
      <c r="F205" s="20"/>
      <c r="G205" s="20"/>
      <c r="H205" s="30"/>
      <c r="I205" s="20"/>
      <c r="J205" s="20"/>
      <c r="K205" s="20"/>
      <c r="L205" s="20"/>
      <c r="M205" s="30"/>
      <c r="N205" s="3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hidden="1" customHeight="1">
      <c r="A206" s="20"/>
      <c r="B206" s="20"/>
      <c r="C206" s="20"/>
      <c r="D206" s="20"/>
      <c r="E206" s="20"/>
      <c r="F206" s="20"/>
      <c r="G206" s="20"/>
      <c r="H206" s="30"/>
      <c r="I206" s="20"/>
      <c r="J206" s="20"/>
      <c r="K206" s="20"/>
      <c r="L206" s="20"/>
      <c r="M206" s="30"/>
      <c r="N206" s="3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hidden="1" customHeight="1">
      <c r="A207" s="20"/>
      <c r="B207" s="20"/>
      <c r="C207" s="20"/>
      <c r="D207" s="20"/>
      <c r="E207" s="20"/>
      <c r="F207" s="20"/>
      <c r="G207" s="20"/>
      <c r="H207" s="30"/>
      <c r="I207" s="20"/>
      <c r="J207" s="20"/>
      <c r="K207" s="20"/>
      <c r="L207" s="20"/>
      <c r="M207" s="30"/>
      <c r="N207" s="3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hidden="1" customHeight="1">
      <c r="A208" s="20"/>
      <c r="B208" s="20"/>
      <c r="C208" s="20"/>
      <c r="D208" s="20"/>
      <c r="E208" s="20"/>
      <c r="F208" s="20"/>
      <c r="G208" s="20"/>
      <c r="H208" s="30"/>
      <c r="I208" s="20"/>
      <c r="J208" s="20"/>
      <c r="K208" s="20"/>
      <c r="L208" s="20"/>
      <c r="M208" s="30"/>
      <c r="N208" s="3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hidden="1" customHeight="1">
      <c r="A209" s="20"/>
      <c r="B209" s="20"/>
      <c r="C209" s="20"/>
      <c r="D209" s="20"/>
      <c r="E209" s="20"/>
      <c r="F209" s="20"/>
      <c r="G209" s="20"/>
      <c r="H209" s="30"/>
      <c r="I209" s="20"/>
      <c r="J209" s="20"/>
      <c r="K209" s="20"/>
      <c r="L209" s="20"/>
      <c r="M209" s="30"/>
      <c r="N209" s="3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hidden="1" customHeight="1">
      <c r="A210" s="20"/>
      <c r="B210" s="20"/>
      <c r="C210" s="20"/>
      <c r="D210" s="20"/>
      <c r="E210" s="20"/>
      <c r="F210" s="20"/>
      <c r="G210" s="20"/>
      <c r="H210" s="30"/>
      <c r="I210" s="20"/>
      <c r="J210" s="20"/>
      <c r="K210" s="20"/>
      <c r="L210" s="20"/>
      <c r="M210" s="30"/>
      <c r="N210" s="3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hidden="1" customHeight="1">
      <c r="A211" s="20"/>
      <c r="B211" s="20"/>
      <c r="C211" s="20"/>
      <c r="D211" s="20"/>
      <c r="E211" s="20"/>
      <c r="F211" s="20"/>
      <c r="G211" s="20"/>
      <c r="H211" s="30"/>
      <c r="I211" s="20"/>
      <c r="J211" s="20"/>
      <c r="K211" s="20"/>
      <c r="L211" s="20"/>
      <c r="M211" s="30"/>
      <c r="N211" s="3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hidden="1" customHeight="1">
      <c r="A212" s="20"/>
      <c r="B212" s="20"/>
      <c r="C212" s="20"/>
      <c r="D212" s="20"/>
      <c r="E212" s="20"/>
      <c r="F212" s="20"/>
      <c r="G212" s="20"/>
      <c r="H212" s="30"/>
      <c r="I212" s="20"/>
      <c r="J212" s="20"/>
      <c r="K212" s="20"/>
      <c r="L212" s="20"/>
      <c r="M212" s="30"/>
      <c r="N212" s="3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hidden="1" customHeight="1">
      <c r="A213" s="20"/>
      <c r="B213" s="20"/>
      <c r="C213" s="20"/>
      <c r="D213" s="20"/>
      <c r="E213" s="20"/>
      <c r="F213" s="20"/>
      <c r="G213" s="20"/>
      <c r="H213" s="30"/>
      <c r="I213" s="20"/>
      <c r="J213" s="20"/>
      <c r="K213" s="20"/>
      <c r="L213" s="20"/>
      <c r="M213" s="30"/>
      <c r="N213" s="3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hidden="1" customHeight="1">
      <c r="A214" s="20"/>
      <c r="B214" s="20"/>
      <c r="C214" s="20"/>
      <c r="D214" s="20"/>
      <c r="E214" s="20"/>
      <c r="F214" s="20"/>
      <c r="G214" s="20"/>
      <c r="H214" s="30"/>
      <c r="I214" s="20"/>
      <c r="J214" s="20"/>
      <c r="K214" s="20"/>
      <c r="L214" s="20"/>
      <c r="M214" s="30"/>
      <c r="N214" s="3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hidden="1" customHeight="1">
      <c r="A215" s="20"/>
      <c r="B215" s="20"/>
      <c r="C215" s="20"/>
      <c r="D215" s="20"/>
      <c r="E215" s="20"/>
      <c r="F215" s="20"/>
      <c r="G215" s="20"/>
      <c r="H215" s="30"/>
      <c r="I215" s="20"/>
      <c r="J215" s="20"/>
      <c r="K215" s="20"/>
      <c r="L215" s="20"/>
      <c r="M215" s="30"/>
      <c r="N215" s="3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hidden="1" customHeight="1">
      <c r="A216" s="20"/>
      <c r="B216" s="20"/>
      <c r="C216" s="20"/>
      <c r="D216" s="20"/>
      <c r="E216" s="20"/>
      <c r="F216" s="20"/>
      <c r="G216" s="20"/>
      <c r="H216" s="30"/>
      <c r="I216" s="20"/>
      <c r="J216" s="20"/>
      <c r="K216" s="20"/>
      <c r="L216" s="20"/>
      <c r="M216" s="30"/>
      <c r="N216" s="3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hidden="1" customHeight="1">
      <c r="A217" s="20"/>
      <c r="B217" s="20"/>
      <c r="C217" s="20"/>
      <c r="D217" s="20"/>
      <c r="E217" s="20"/>
      <c r="F217" s="20"/>
      <c r="G217" s="20"/>
      <c r="H217" s="30"/>
      <c r="I217" s="20"/>
      <c r="J217" s="20"/>
      <c r="K217" s="20"/>
      <c r="L217" s="20"/>
      <c r="M217" s="30"/>
      <c r="N217" s="3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hidden="1" customHeight="1">
      <c r="A218" s="20"/>
      <c r="B218" s="20"/>
      <c r="C218" s="20"/>
      <c r="D218" s="20"/>
      <c r="E218" s="20"/>
      <c r="F218" s="20"/>
      <c r="G218" s="20"/>
      <c r="H218" s="30"/>
      <c r="I218" s="20"/>
      <c r="J218" s="20"/>
      <c r="K218" s="20"/>
      <c r="L218" s="20"/>
      <c r="M218" s="30"/>
      <c r="N218" s="3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hidden="1" customHeight="1">
      <c r="A219" s="20"/>
      <c r="B219" s="20"/>
      <c r="C219" s="20"/>
      <c r="D219" s="20"/>
      <c r="E219" s="20"/>
      <c r="F219" s="20"/>
      <c r="G219" s="20"/>
      <c r="H219" s="30"/>
      <c r="I219" s="20"/>
      <c r="J219" s="20"/>
      <c r="K219" s="20"/>
      <c r="L219" s="20"/>
      <c r="M219" s="30"/>
      <c r="N219" s="3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hidden="1" customHeight="1">
      <c r="A220" s="20"/>
      <c r="B220" s="20"/>
      <c r="C220" s="20"/>
      <c r="D220" s="20"/>
      <c r="E220" s="20"/>
      <c r="F220" s="20"/>
      <c r="G220" s="20"/>
      <c r="H220" s="30"/>
      <c r="I220" s="20"/>
      <c r="J220" s="20"/>
      <c r="K220" s="20"/>
      <c r="L220" s="20"/>
      <c r="M220" s="30"/>
      <c r="N220" s="3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hidden="1" customHeight="1">
      <c r="A221" s="20"/>
      <c r="B221" s="20"/>
      <c r="C221" s="20"/>
      <c r="D221" s="20"/>
      <c r="E221" s="20"/>
      <c r="F221" s="20"/>
      <c r="G221" s="20"/>
      <c r="H221" s="30"/>
      <c r="I221" s="20"/>
      <c r="J221" s="20"/>
      <c r="K221" s="20"/>
      <c r="L221" s="20"/>
      <c r="M221" s="30"/>
      <c r="N221" s="3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hidden="1" customHeight="1">
      <c r="A222" s="20"/>
      <c r="B222" s="20"/>
      <c r="C222" s="20"/>
      <c r="D222" s="20"/>
      <c r="E222" s="20"/>
      <c r="F222" s="20"/>
      <c r="G222" s="20"/>
      <c r="H222" s="30"/>
      <c r="I222" s="20"/>
      <c r="J222" s="20"/>
      <c r="K222" s="20"/>
      <c r="L222" s="20"/>
      <c r="M222" s="30"/>
      <c r="N222" s="3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hidden="1" customHeight="1">
      <c r="A223" s="20"/>
      <c r="B223" s="20"/>
      <c r="C223" s="20"/>
      <c r="D223" s="20"/>
      <c r="E223" s="20"/>
      <c r="F223" s="20"/>
      <c r="G223" s="20"/>
      <c r="H223" s="30"/>
      <c r="I223" s="20"/>
      <c r="J223" s="20"/>
      <c r="K223" s="20"/>
      <c r="L223" s="20"/>
      <c r="M223" s="30"/>
      <c r="N223" s="3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hidden="1" customHeight="1">
      <c r="A224" s="20"/>
      <c r="B224" s="20"/>
      <c r="C224" s="20"/>
      <c r="D224" s="20"/>
      <c r="E224" s="20"/>
      <c r="F224" s="20"/>
      <c r="G224" s="20"/>
      <c r="H224" s="30"/>
      <c r="I224" s="20"/>
      <c r="J224" s="20"/>
      <c r="K224" s="20"/>
      <c r="L224" s="20"/>
      <c r="M224" s="30"/>
      <c r="N224" s="3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hidden="1" customHeight="1">
      <c r="A225" s="20"/>
      <c r="B225" s="20"/>
      <c r="C225" s="20"/>
      <c r="D225" s="20"/>
      <c r="E225" s="20"/>
      <c r="F225" s="20"/>
      <c r="G225" s="20"/>
      <c r="H225" s="30"/>
      <c r="I225" s="20"/>
      <c r="J225" s="20"/>
      <c r="K225" s="20"/>
      <c r="L225" s="20"/>
      <c r="M225" s="30"/>
      <c r="N225" s="3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hidden="1" customHeight="1">
      <c r="A226" s="20"/>
      <c r="B226" s="20"/>
      <c r="C226" s="20"/>
      <c r="D226" s="20"/>
      <c r="E226" s="20"/>
      <c r="F226" s="20"/>
      <c r="G226" s="20"/>
      <c r="H226" s="30"/>
      <c r="I226" s="20"/>
      <c r="J226" s="20"/>
      <c r="K226" s="20"/>
      <c r="L226" s="20"/>
      <c r="M226" s="30"/>
      <c r="N226" s="3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hidden="1" customHeight="1">
      <c r="A227" s="20"/>
      <c r="B227" s="20"/>
      <c r="C227" s="20"/>
      <c r="D227" s="20"/>
      <c r="E227" s="20"/>
      <c r="F227" s="20"/>
      <c r="G227" s="20"/>
      <c r="H227" s="30"/>
      <c r="I227" s="20"/>
      <c r="J227" s="20"/>
      <c r="K227" s="20"/>
      <c r="L227" s="20"/>
      <c r="M227" s="30"/>
      <c r="N227" s="3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hidden="1" customHeight="1">
      <c r="A228" s="20"/>
      <c r="B228" s="20"/>
      <c r="C228" s="20"/>
      <c r="D228" s="20"/>
      <c r="E228" s="20"/>
      <c r="F228" s="20"/>
      <c r="G228" s="20"/>
      <c r="H228" s="30"/>
      <c r="I228" s="20"/>
      <c r="J228" s="20"/>
      <c r="K228" s="20"/>
      <c r="L228" s="20"/>
      <c r="M228" s="30"/>
      <c r="N228" s="3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hidden="1" customHeight="1">
      <c r="A229" s="20"/>
      <c r="B229" s="20"/>
      <c r="C229" s="20"/>
      <c r="D229" s="20"/>
      <c r="E229" s="20"/>
      <c r="F229" s="20"/>
      <c r="G229" s="20"/>
      <c r="H229" s="30"/>
      <c r="I229" s="20"/>
      <c r="J229" s="20"/>
      <c r="K229" s="20"/>
      <c r="L229" s="20"/>
      <c r="M229" s="30"/>
      <c r="N229" s="3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hidden="1" customHeight="1">
      <c r="A230" s="20"/>
      <c r="B230" s="20"/>
      <c r="C230" s="20"/>
      <c r="D230" s="20"/>
      <c r="E230" s="20"/>
      <c r="F230" s="20"/>
      <c r="G230" s="20"/>
      <c r="H230" s="30"/>
      <c r="I230" s="20"/>
      <c r="J230" s="20"/>
      <c r="K230" s="20"/>
      <c r="L230" s="20"/>
      <c r="M230" s="30"/>
      <c r="N230" s="3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hidden="1" customHeight="1">
      <c r="A231" s="20"/>
      <c r="B231" s="20"/>
      <c r="C231" s="20"/>
      <c r="D231" s="20"/>
      <c r="E231" s="20"/>
      <c r="F231" s="20"/>
      <c r="G231" s="20"/>
      <c r="H231" s="30"/>
      <c r="I231" s="20"/>
      <c r="J231" s="20"/>
      <c r="K231" s="20"/>
      <c r="L231" s="20"/>
      <c r="M231" s="30"/>
      <c r="N231" s="3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hidden="1" customHeight="1">
      <c r="A232" s="20"/>
      <c r="B232" s="20"/>
      <c r="C232" s="20"/>
      <c r="D232" s="20"/>
      <c r="E232" s="20"/>
      <c r="F232" s="20"/>
      <c r="G232" s="20"/>
      <c r="H232" s="30"/>
      <c r="I232" s="20"/>
      <c r="J232" s="20"/>
      <c r="K232" s="20"/>
      <c r="L232" s="20"/>
      <c r="M232" s="30"/>
      <c r="N232" s="3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hidden="1" customHeight="1">
      <c r="A233" s="20"/>
      <c r="B233" s="20"/>
      <c r="C233" s="20"/>
      <c r="D233" s="20"/>
      <c r="E233" s="20"/>
      <c r="F233" s="20"/>
      <c r="G233" s="20"/>
      <c r="H233" s="30"/>
      <c r="I233" s="20"/>
      <c r="J233" s="20"/>
      <c r="K233" s="20"/>
      <c r="L233" s="20"/>
      <c r="M233" s="30"/>
      <c r="N233" s="3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hidden="1" customHeight="1">
      <c r="A234" s="20"/>
      <c r="B234" s="20"/>
      <c r="C234" s="20"/>
      <c r="D234" s="20"/>
      <c r="E234" s="20"/>
      <c r="F234" s="20"/>
      <c r="G234" s="20"/>
      <c r="H234" s="30"/>
      <c r="I234" s="20"/>
      <c r="J234" s="20"/>
      <c r="K234" s="20"/>
      <c r="L234" s="20"/>
      <c r="M234" s="30"/>
      <c r="N234" s="3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hidden="1" customHeight="1">
      <c r="A235" s="20"/>
      <c r="B235" s="20"/>
      <c r="C235" s="20"/>
      <c r="D235" s="20"/>
      <c r="E235" s="20"/>
      <c r="F235" s="20"/>
      <c r="G235" s="20"/>
      <c r="H235" s="30"/>
      <c r="I235" s="20"/>
      <c r="J235" s="20"/>
      <c r="K235" s="20"/>
      <c r="L235" s="20"/>
      <c r="M235" s="30"/>
      <c r="N235" s="3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hidden="1" customHeight="1">
      <c r="A236" s="20"/>
      <c r="B236" s="20"/>
      <c r="C236" s="20"/>
      <c r="D236" s="20"/>
      <c r="E236" s="20"/>
      <c r="F236" s="20"/>
      <c r="G236" s="20"/>
      <c r="H236" s="30"/>
      <c r="I236" s="20"/>
      <c r="J236" s="20"/>
      <c r="K236" s="20"/>
      <c r="L236" s="20"/>
      <c r="M236" s="30"/>
      <c r="N236" s="3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hidden="1" customHeight="1">
      <c r="A237" s="20"/>
      <c r="B237" s="20"/>
      <c r="C237" s="20"/>
      <c r="D237" s="20"/>
      <c r="E237" s="20"/>
      <c r="F237" s="20"/>
      <c r="G237" s="20"/>
      <c r="H237" s="30"/>
      <c r="I237" s="20"/>
      <c r="J237" s="20"/>
      <c r="K237" s="20"/>
      <c r="L237" s="20"/>
      <c r="M237" s="30"/>
      <c r="N237" s="3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hidden="1" customHeight="1">
      <c r="A238" s="20"/>
      <c r="B238" s="20"/>
      <c r="C238" s="20"/>
      <c r="D238" s="20"/>
      <c r="E238" s="20"/>
      <c r="F238" s="20"/>
      <c r="G238" s="20"/>
      <c r="H238" s="30"/>
      <c r="I238" s="20"/>
      <c r="J238" s="20"/>
      <c r="K238" s="20"/>
      <c r="L238" s="20"/>
      <c r="M238" s="30"/>
      <c r="N238" s="3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hidden="1" customHeight="1">
      <c r="A239" s="20"/>
      <c r="B239" s="20"/>
      <c r="C239" s="20"/>
      <c r="D239" s="20"/>
      <c r="E239" s="20"/>
      <c r="F239" s="20"/>
      <c r="G239" s="20"/>
      <c r="H239" s="30"/>
      <c r="I239" s="20"/>
      <c r="J239" s="20"/>
      <c r="K239" s="20"/>
      <c r="L239" s="20"/>
      <c r="M239" s="30"/>
      <c r="N239" s="3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hidden="1" customHeight="1">
      <c r="A240" s="20"/>
      <c r="B240" s="20"/>
      <c r="C240" s="20"/>
      <c r="D240" s="20"/>
      <c r="E240" s="20"/>
      <c r="F240" s="20"/>
      <c r="G240" s="20"/>
      <c r="H240" s="30"/>
      <c r="I240" s="20"/>
      <c r="J240" s="20"/>
      <c r="K240" s="20"/>
      <c r="L240" s="20"/>
      <c r="M240" s="30"/>
      <c r="N240" s="3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hidden="1" customHeight="1">
      <c r="A241" s="20"/>
      <c r="B241" s="20"/>
      <c r="C241" s="20"/>
      <c r="D241" s="20"/>
      <c r="E241" s="20"/>
      <c r="F241" s="20"/>
      <c r="G241" s="20"/>
      <c r="H241" s="30"/>
      <c r="I241" s="20"/>
      <c r="J241" s="20"/>
      <c r="K241" s="20"/>
      <c r="L241" s="20"/>
      <c r="M241" s="30"/>
      <c r="N241" s="3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hidden="1" customHeight="1">
      <c r="A242" s="20"/>
      <c r="B242" s="20"/>
      <c r="C242" s="20"/>
      <c r="D242" s="20"/>
      <c r="E242" s="20"/>
      <c r="F242" s="20"/>
      <c r="G242" s="20"/>
      <c r="H242" s="30"/>
      <c r="I242" s="20"/>
      <c r="J242" s="20"/>
      <c r="K242" s="20"/>
      <c r="L242" s="20"/>
      <c r="M242" s="30"/>
      <c r="N242" s="3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hidden="1" customHeight="1">
      <c r="A243" s="20"/>
      <c r="B243" s="20"/>
      <c r="C243" s="20"/>
      <c r="D243" s="20"/>
      <c r="E243" s="20"/>
      <c r="F243" s="20"/>
      <c r="G243" s="20"/>
      <c r="H243" s="30"/>
      <c r="I243" s="20"/>
      <c r="J243" s="20"/>
      <c r="K243" s="20"/>
      <c r="L243" s="20"/>
      <c r="M243" s="30"/>
      <c r="N243" s="3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hidden="1" customHeight="1">
      <c r="A244" s="20"/>
      <c r="B244" s="20"/>
      <c r="C244" s="20"/>
      <c r="D244" s="20"/>
      <c r="E244" s="20"/>
      <c r="F244" s="20"/>
      <c r="G244" s="20"/>
      <c r="H244" s="30"/>
      <c r="I244" s="20"/>
      <c r="J244" s="20"/>
      <c r="K244" s="20"/>
      <c r="L244" s="20"/>
      <c r="M244" s="30"/>
      <c r="N244" s="3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hidden="1" customHeight="1">
      <c r="A245" s="20"/>
      <c r="B245" s="20"/>
      <c r="C245" s="20"/>
      <c r="D245" s="20"/>
      <c r="E245" s="20"/>
      <c r="F245" s="20"/>
      <c r="G245" s="20"/>
      <c r="H245" s="30"/>
      <c r="I245" s="20"/>
      <c r="J245" s="20"/>
      <c r="K245" s="20"/>
      <c r="L245" s="20"/>
      <c r="M245" s="30"/>
      <c r="N245" s="3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hidden="1" customHeight="1">
      <c r="A246" s="20"/>
      <c r="B246" s="20"/>
      <c r="C246" s="20"/>
      <c r="D246" s="20"/>
      <c r="E246" s="20"/>
      <c r="F246" s="20"/>
      <c r="G246" s="20"/>
      <c r="H246" s="30"/>
      <c r="I246" s="20"/>
      <c r="J246" s="20"/>
      <c r="K246" s="20"/>
      <c r="L246" s="20"/>
      <c r="M246" s="30"/>
      <c r="N246" s="3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hidden="1" customHeight="1">
      <c r="A247" s="20"/>
      <c r="B247" s="20"/>
      <c r="C247" s="20"/>
      <c r="D247" s="20"/>
      <c r="E247" s="20"/>
      <c r="F247" s="20"/>
      <c r="G247" s="20"/>
      <c r="H247" s="30"/>
      <c r="I247" s="20"/>
      <c r="J247" s="20"/>
      <c r="K247" s="20"/>
      <c r="L247" s="20"/>
      <c r="M247" s="30"/>
      <c r="N247" s="3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hidden="1" customHeight="1">
      <c r="A248" s="20"/>
      <c r="B248" s="20"/>
      <c r="C248" s="20"/>
      <c r="D248" s="20"/>
      <c r="E248" s="20"/>
      <c r="F248" s="20"/>
      <c r="G248" s="20"/>
      <c r="H248" s="30"/>
      <c r="I248" s="20"/>
      <c r="J248" s="20"/>
      <c r="K248" s="20"/>
      <c r="L248" s="20"/>
      <c r="M248" s="30"/>
      <c r="N248" s="3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5.75" hidden="1" customHeight="1">
      <c r="A249" s="20"/>
      <c r="B249" s="20"/>
      <c r="C249" s="20"/>
      <c r="D249" s="20"/>
      <c r="E249" s="20"/>
      <c r="F249" s="20"/>
      <c r="G249" s="20"/>
      <c r="H249" s="30"/>
      <c r="I249" s="20"/>
      <c r="J249" s="20"/>
      <c r="K249" s="20"/>
      <c r="L249" s="20"/>
      <c r="M249" s="30"/>
      <c r="N249" s="3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5.75" hidden="1" customHeight="1">
      <c r="A250" s="20"/>
      <c r="B250" s="20"/>
      <c r="C250" s="20"/>
      <c r="D250" s="20"/>
      <c r="E250" s="20"/>
      <c r="F250" s="20"/>
      <c r="G250" s="20"/>
      <c r="H250" s="30"/>
      <c r="I250" s="20"/>
      <c r="J250" s="20"/>
      <c r="K250" s="20"/>
      <c r="L250" s="20"/>
      <c r="M250" s="30"/>
      <c r="N250" s="3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5.75" hidden="1" customHeight="1">
      <c r="A251" s="20"/>
      <c r="B251" s="20"/>
      <c r="C251" s="20"/>
      <c r="D251" s="20"/>
      <c r="E251" s="20"/>
      <c r="F251" s="20"/>
      <c r="G251" s="20"/>
      <c r="H251" s="30"/>
      <c r="I251" s="20"/>
      <c r="J251" s="20"/>
      <c r="K251" s="20"/>
      <c r="L251" s="20"/>
      <c r="M251" s="30"/>
      <c r="N251" s="3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5.75" hidden="1" customHeight="1">
      <c r="A252" s="20"/>
      <c r="B252" s="20"/>
      <c r="C252" s="20"/>
      <c r="D252" s="20"/>
      <c r="E252" s="20"/>
      <c r="F252" s="20"/>
      <c r="G252" s="20"/>
      <c r="H252" s="30"/>
      <c r="I252" s="20"/>
      <c r="J252" s="20"/>
      <c r="K252" s="20"/>
      <c r="L252" s="20"/>
      <c r="M252" s="30"/>
      <c r="N252" s="3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5.75" hidden="1" customHeight="1">
      <c r="A253" s="20"/>
      <c r="B253" s="20"/>
      <c r="C253" s="20"/>
      <c r="D253" s="20"/>
      <c r="E253" s="20"/>
      <c r="F253" s="20"/>
      <c r="G253" s="20"/>
      <c r="H253" s="30"/>
      <c r="I253" s="20"/>
      <c r="J253" s="20"/>
      <c r="K253" s="20"/>
      <c r="L253" s="20"/>
      <c r="M253" s="30"/>
      <c r="N253" s="3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5.75" hidden="1" customHeight="1">
      <c r="A254" s="20"/>
      <c r="B254" s="20"/>
      <c r="C254" s="20"/>
      <c r="D254" s="20"/>
      <c r="E254" s="20"/>
      <c r="F254" s="20"/>
      <c r="G254" s="20"/>
      <c r="H254" s="30"/>
      <c r="I254" s="20"/>
      <c r="J254" s="20"/>
      <c r="K254" s="20"/>
      <c r="L254" s="20"/>
      <c r="M254" s="30"/>
      <c r="N254" s="3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5.75" hidden="1" customHeight="1">
      <c r="A255" s="20"/>
      <c r="B255" s="20"/>
      <c r="C255" s="20"/>
      <c r="D255" s="20"/>
      <c r="E255" s="20"/>
      <c r="F255" s="20"/>
      <c r="G255" s="20"/>
      <c r="H255" s="30"/>
      <c r="I255" s="20"/>
      <c r="J255" s="20"/>
      <c r="K255" s="20"/>
      <c r="L255" s="20"/>
      <c r="M255" s="30"/>
      <c r="N255" s="3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5.75" hidden="1" customHeight="1">
      <c r="A256" s="20"/>
      <c r="B256" s="20"/>
      <c r="C256" s="20"/>
      <c r="D256" s="20"/>
      <c r="E256" s="20"/>
      <c r="F256" s="20"/>
      <c r="G256" s="20"/>
      <c r="H256" s="30"/>
      <c r="I256" s="20"/>
      <c r="J256" s="20"/>
      <c r="K256" s="20"/>
      <c r="L256" s="20"/>
      <c r="M256" s="30"/>
      <c r="N256" s="3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ht="15.75" hidden="1" customHeight="1">
      <c r="A257" s="20"/>
      <c r="B257" s="20"/>
      <c r="C257" s="20"/>
      <c r="D257" s="20"/>
      <c r="E257" s="20"/>
      <c r="F257" s="20"/>
      <c r="G257" s="20"/>
      <c r="H257" s="30"/>
      <c r="I257" s="20"/>
      <c r="J257" s="20"/>
      <c r="K257" s="20"/>
      <c r="L257" s="20"/>
      <c r="M257" s="30"/>
      <c r="N257" s="3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ht="15.75" hidden="1" customHeight="1"/>
    <row r="259" spans="1:29" ht="15.75" hidden="1" customHeight="1"/>
    <row r="260" spans="1:29" ht="15.75" hidden="1" customHeight="1"/>
    <row r="261" spans="1:29" ht="15.75" hidden="1" customHeight="1"/>
    <row r="262" spans="1:29" ht="15.75" hidden="1" customHeight="1"/>
    <row r="263" spans="1:29" ht="15.75" hidden="1" customHeight="1"/>
    <row r="264" spans="1:29" ht="15.75" hidden="1" customHeight="1"/>
    <row r="265" spans="1:29" ht="15.75" hidden="1" customHeight="1"/>
    <row r="266" spans="1:29" ht="15.75" hidden="1" customHeight="1"/>
    <row r="267" spans="1:29" ht="15.75" hidden="1" customHeight="1"/>
    <row r="268" spans="1:29" ht="15.75" hidden="1" customHeight="1"/>
    <row r="269" spans="1:29" ht="15.75" hidden="1" customHeight="1"/>
    <row r="270" spans="1:29" ht="15.75" hidden="1" customHeight="1"/>
    <row r="271" spans="1:29" ht="15.75" hidden="1" customHeight="1"/>
    <row r="272" spans="1:29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  <row r="1001" ht="15.75" hidden="1" customHeight="1"/>
    <row r="1002" ht="15.75" hidden="1" customHeight="1"/>
    <row r="1003" ht="15.75" hidden="1" customHeight="1"/>
    <row r="1004" ht="15.75" hidden="1" customHeight="1"/>
    <row r="1005" ht="15.75" hidden="1" customHeight="1"/>
    <row r="1006" ht="15.75" hidden="1" customHeight="1"/>
    <row r="1007" ht="15.75" hidden="1" customHeight="1"/>
    <row r="1008" ht="15.75" hidden="1" customHeight="1"/>
    <row r="1009" ht="15.75" hidden="1" customHeight="1"/>
    <row r="1010" ht="15.75" hidden="1" customHeight="1"/>
    <row r="1011" ht="15.75" hidden="1" customHeight="1"/>
    <row r="1012" ht="15.75" hidden="1" customHeight="1"/>
    <row r="1013" ht="15.75" hidden="1" customHeight="1"/>
  </sheetData>
  <mergeCells count="63">
    <mergeCell ref="F5:L5"/>
    <mergeCell ref="R6:R7"/>
    <mergeCell ref="Q6:Q7"/>
    <mergeCell ref="P6:P7"/>
    <mergeCell ref="O6:O7"/>
    <mergeCell ref="A1:A3"/>
    <mergeCell ref="B1:AA1"/>
    <mergeCell ref="B2:AA2"/>
    <mergeCell ref="B3:AA3"/>
    <mergeCell ref="C4:AA4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T5:Y5"/>
    <mergeCell ref="A33:L33"/>
    <mergeCell ref="A34:L34"/>
    <mergeCell ref="A35:L35"/>
    <mergeCell ref="A36:L36"/>
    <mergeCell ref="A28:L28"/>
    <mergeCell ref="A29:L29"/>
    <mergeCell ref="A30:L30"/>
    <mergeCell ref="A31:L31"/>
    <mergeCell ref="A32:L32"/>
    <mergeCell ref="N6:N7"/>
    <mergeCell ref="T6:U6"/>
    <mergeCell ref="V6:W6"/>
    <mergeCell ref="X6:X7"/>
    <mergeCell ref="Y6:Y7"/>
    <mergeCell ref="C5:E5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54:L54"/>
    <mergeCell ref="A55:L55"/>
    <mergeCell ref="A56:L56"/>
    <mergeCell ref="A57:L57"/>
    <mergeCell ref="A47:L47"/>
    <mergeCell ref="A48:L48"/>
    <mergeCell ref="A49:L49"/>
    <mergeCell ref="A50:L50"/>
    <mergeCell ref="A51:L51"/>
    <mergeCell ref="A52:L52"/>
    <mergeCell ref="A53:L53"/>
  </mergeCells>
  <phoneticPr fontId="37" type="noConversion"/>
  <conditionalFormatting sqref="AD8:AD28">
    <cfRule type="notContainsBlanks" dxfId="14" priority="1">
      <formula>LEN(TRIM(AD8))&gt;0</formula>
    </cfRule>
  </conditionalFormatting>
  <dataValidations count="3">
    <dataValidation type="list" allowBlank="1" sqref="H8:H26" xr:uid="{00000000-0002-0000-0100-000000000000}">
      <formula1>"SERVIÇO,CURSO,EVENTO,REUNIÃO,OUTROS"</formula1>
    </dataValidation>
    <dataValidation type="list" allowBlank="1" sqref="P9 P13:P14 P16:P21 P23:P26" xr:uid="{D3FE4142-C968-4EB4-9923-9BB8E6777D28}">
      <formula1>$AD$8:$AD$28</formula1>
    </dataValidation>
    <dataValidation type="list" allowBlank="1" sqref="P8 P10:P12 P15 P22" xr:uid="{9E13B363-DCD5-4A37-803E-7AE9414D7BDC}">
      <formula1>$AD$8:$AD$27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FA58-8286-4507-AFCD-97349E0B2670}">
  <sheetPr>
    <tabColor theme="0"/>
  </sheetPr>
  <dimension ref="A1:AE1015"/>
  <sheetViews>
    <sheetView zoomScale="80" zoomScaleNormal="80" zoomScaleSheetLayoutView="80" workbookViewId="0">
      <selection activeCell="A60" sqref="A60:XFD1048576"/>
    </sheetView>
  </sheetViews>
  <sheetFormatPr defaultColWidth="0" defaultRowHeight="15" customHeight="1" zeroHeight="1"/>
  <cols>
    <col min="1" max="1" width="18.125" customWidth="1"/>
    <col min="2" max="2" width="15.625" customWidth="1"/>
    <col min="3" max="3" width="46.625" bestFit="1" customWidth="1"/>
    <col min="4" max="4" width="14" customWidth="1"/>
    <col min="5" max="5" width="39" customWidth="1"/>
    <col min="6" max="6" width="36.5" bestFit="1" customWidth="1"/>
    <col min="7" max="7" width="18.375" customWidth="1"/>
    <col min="8" max="8" width="9.125" style="31" bestFit="1" customWidth="1"/>
    <col min="9" max="10" width="13.125" customWidth="1"/>
    <col min="11" max="11" width="10.625" customWidth="1"/>
    <col min="12" max="12" width="15.875" customWidth="1"/>
    <col min="13" max="13" width="13.125" style="31" customWidth="1"/>
    <col min="14" max="14" width="15.625" style="31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5.625" customWidth="1"/>
    <col min="26" max="26" width="19.375" customWidth="1"/>
    <col min="27" max="27" width="24" customWidth="1"/>
    <col min="28" max="29" width="13.125" hidden="1" customWidth="1"/>
    <col min="30" max="31" width="0" hidden="1" customWidth="1"/>
    <col min="32" max="16384" width="12.625" hidden="1"/>
  </cols>
  <sheetData>
    <row r="1" spans="1:31" ht="21">
      <c r="A1" s="285"/>
      <c r="B1" s="272" t="s"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8"/>
      <c r="AB1" s="1"/>
      <c r="AC1" s="1"/>
    </row>
    <row r="2" spans="1:31" ht="21">
      <c r="A2" s="286"/>
      <c r="B2" s="272" t="s">
        <v>157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8"/>
      <c r="AB2" s="1"/>
      <c r="AC2" s="1"/>
    </row>
    <row r="3" spans="1:31" ht="21">
      <c r="A3" s="286"/>
      <c r="B3" s="272" t="s">
        <v>142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8"/>
      <c r="AB3" s="2"/>
      <c r="AC3" s="2"/>
    </row>
    <row r="4" spans="1:31" ht="15" customHeight="1">
      <c r="A4" s="33" t="s">
        <v>501</v>
      </c>
      <c r="B4" s="34"/>
      <c r="C4" s="287" t="s">
        <v>4</v>
      </c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9"/>
      <c r="AB4" s="2"/>
      <c r="AC4" s="2"/>
    </row>
    <row r="5" spans="1:31" ht="15.75" customHeight="1">
      <c r="A5" s="276" t="s">
        <v>5</v>
      </c>
      <c r="B5" s="278"/>
      <c r="C5" s="276" t="s">
        <v>6</v>
      </c>
      <c r="D5" s="277"/>
      <c r="E5" s="278"/>
      <c r="F5" s="276" t="s">
        <v>7</v>
      </c>
      <c r="G5" s="277"/>
      <c r="H5" s="277"/>
      <c r="I5" s="277"/>
      <c r="J5" s="277"/>
      <c r="K5" s="277"/>
      <c r="L5" s="277"/>
      <c r="M5" s="276" t="s">
        <v>8</v>
      </c>
      <c r="N5" s="277"/>
      <c r="O5" s="277"/>
      <c r="P5" s="277"/>
      <c r="Q5" s="277"/>
      <c r="R5" s="277"/>
      <c r="S5" s="278"/>
      <c r="T5" s="276" t="s">
        <v>9</v>
      </c>
      <c r="U5" s="277"/>
      <c r="V5" s="277"/>
      <c r="W5" s="277"/>
      <c r="X5" s="277"/>
      <c r="Y5" s="278"/>
      <c r="Z5" s="279" t="s">
        <v>69</v>
      </c>
      <c r="AA5" s="279" t="s">
        <v>70</v>
      </c>
      <c r="AB5" s="5"/>
      <c r="AC5" s="5"/>
      <c r="AD5" s="5"/>
    </row>
    <row r="6" spans="1:31" s="44" customFormat="1" ht="15.75" customHeight="1">
      <c r="A6" s="279" t="s">
        <v>12</v>
      </c>
      <c r="B6" s="279" t="s">
        <v>13</v>
      </c>
      <c r="C6" s="279" t="s">
        <v>14</v>
      </c>
      <c r="D6" s="279" t="s">
        <v>15</v>
      </c>
      <c r="E6" s="279" t="s">
        <v>16</v>
      </c>
      <c r="F6" s="279" t="s">
        <v>71</v>
      </c>
      <c r="G6" s="279" t="s">
        <v>72</v>
      </c>
      <c r="H6" s="279" t="s">
        <v>73</v>
      </c>
      <c r="I6" s="276" t="s">
        <v>20</v>
      </c>
      <c r="J6" s="282"/>
      <c r="K6" s="281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83" t="s">
        <v>78</v>
      </c>
      <c r="R6" s="283" t="s">
        <v>79</v>
      </c>
      <c r="S6" s="283" t="s">
        <v>80</v>
      </c>
      <c r="T6" s="281" t="s">
        <v>28</v>
      </c>
      <c r="U6" s="282"/>
      <c r="V6" s="281" t="s">
        <v>29</v>
      </c>
      <c r="W6" s="282"/>
      <c r="X6" s="279" t="s">
        <v>81</v>
      </c>
      <c r="Y6" s="283" t="s">
        <v>82</v>
      </c>
      <c r="Z6" s="284"/>
      <c r="AA6" s="284"/>
      <c r="AB6" s="43"/>
      <c r="AC6" s="43"/>
      <c r="AD6" s="43"/>
      <c r="AE6" s="43"/>
    </row>
    <row r="7" spans="1:31" s="44" customFormat="1" ht="30">
      <c r="A7" s="280"/>
      <c r="B7" s="280"/>
      <c r="C7" s="280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80"/>
      <c r="R7" s="280"/>
      <c r="S7" s="280"/>
      <c r="T7" s="35" t="s">
        <v>87</v>
      </c>
      <c r="U7" s="36" t="s">
        <v>88</v>
      </c>
      <c r="V7" s="35" t="s">
        <v>89</v>
      </c>
      <c r="W7" s="36" t="s">
        <v>90</v>
      </c>
      <c r="X7" s="280"/>
      <c r="Y7" s="280"/>
      <c r="Z7" s="284"/>
      <c r="AA7" s="284"/>
      <c r="AB7" s="43"/>
      <c r="AC7" s="43"/>
      <c r="AD7" s="43"/>
      <c r="AE7" s="43"/>
    </row>
    <row r="8" spans="1:31" s="44" customFormat="1" ht="35.25" customHeight="1">
      <c r="A8" s="27">
        <v>560800</v>
      </c>
      <c r="B8" s="27">
        <v>560801</v>
      </c>
      <c r="C8" s="27" t="s">
        <v>194</v>
      </c>
      <c r="D8" s="27" t="s">
        <v>195</v>
      </c>
      <c r="E8" s="27" t="s">
        <v>196</v>
      </c>
      <c r="F8" s="27" t="s">
        <v>197</v>
      </c>
      <c r="G8" s="28"/>
      <c r="H8" s="29" t="s">
        <v>151</v>
      </c>
      <c r="I8" s="37" t="s">
        <v>143</v>
      </c>
      <c r="J8" s="28" t="s">
        <v>144</v>
      </c>
      <c r="K8" s="37" t="s">
        <v>143</v>
      </c>
      <c r="L8" s="38" t="s">
        <v>198</v>
      </c>
      <c r="M8" s="32">
        <v>45334</v>
      </c>
      <c r="N8" s="32">
        <v>45334</v>
      </c>
      <c r="O8" s="39" t="s">
        <v>319</v>
      </c>
      <c r="P8" s="80" t="s">
        <v>319</v>
      </c>
      <c r="Q8" s="80" t="s">
        <v>319</v>
      </c>
      <c r="R8" s="80" t="s">
        <v>319</v>
      </c>
      <c r="S8" s="40"/>
      <c r="T8" s="37">
        <v>0</v>
      </c>
      <c r="U8" s="40">
        <v>0</v>
      </c>
      <c r="V8" s="37">
        <v>1</v>
      </c>
      <c r="W8" s="41">
        <v>55</v>
      </c>
      <c r="X8" s="37">
        <f t="shared" ref="X8:X20" si="0">T8+V8</f>
        <v>1</v>
      </c>
      <c r="Y8" s="40">
        <f t="shared" ref="Y8:Y26" si="1">(T8*U8)+(V8*W8)</f>
        <v>55</v>
      </c>
      <c r="Z8" s="42">
        <f t="shared" ref="Z8:Z17" si="2">Y8+S8</f>
        <v>55</v>
      </c>
      <c r="AA8" s="194" t="s">
        <v>574</v>
      </c>
      <c r="AB8" s="43"/>
      <c r="AC8" s="43"/>
      <c r="AD8" s="48"/>
      <c r="AE8" s="43"/>
    </row>
    <row r="9" spans="1:31" s="44" customFormat="1" ht="42.75">
      <c r="A9" s="27">
        <v>560800</v>
      </c>
      <c r="B9" s="27">
        <v>560801</v>
      </c>
      <c r="C9" s="27" t="s">
        <v>202</v>
      </c>
      <c r="D9" s="27">
        <v>4260</v>
      </c>
      <c r="E9" s="27" t="s">
        <v>203</v>
      </c>
      <c r="F9" s="27" t="s">
        <v>204</v>
      </c>
      <c r="G9" s="28"/>
      <c r="H9" s="29" t="s">
        <v>205</v>
      </c>
      <c r="I9" s="37" t="s">
        <v>143</v>
      </c>
      <c r="J9" s="28" t="s">
        <v>144</v>
      </c>
      <c r="K9" s="37" t="s">
        <v>143</v>
      </c>
      <c r="L9" s="38" t="s">
        <v>206</v>
      </c>
      <c r="M9" s="32">
        <v>45322</v>
      </c>
      <c r="N9" s="32">
        <v>45322</v>
      </c>
      <c r="O9" s="39" t="s">
        <v>319</v>
      </c>
      <c r="P9" s="80" t="s">
        <v>319</v>
      </c>
      <c r="Q9" s="80" t="s">
        <v>319</v>
      </c>
      <c r="R9" s="80" t="s">
        <v>319</v>
      </c>
      <c r="S9" s="40"/>
      <c r="T9" s="37">
        <v>0</v>
      </c>
      <c r="U9" s="40">
        <v>0</v>
      </c>
      <c r="V9" s="37">
        <v>1</v>
      </c>
      <c r="W9" s="41">
        <v>55</v>
      </c>
      <c r="X9" s="37">
        <f t="shared" si="0"/>
        <v>1</v>
      </c>
      <c r="Y9" s="40">
        <f t="shared" si="1"/>
        <v>55</v>
      </c>
      <c r="Z9" s="42">
        <f t="shared" si="2"/>
        <v>55</v>
      </c>
      <c r="AA9" s="194" t="s">
        <v>574</v>
      </c>
      <c r="AB9" s="43"/>
      <c r="AC9" s="43"/>
      <c r="AD9" s="48"/>
      <c r="AE9" s="43"/>
    </row>
    <row r="10" spans="1:31" s="44" customFormat="1" ht="35.25" customHeight="1">
      <c r="A10" s="27">
        <v>560800</v>
      </c>
      <c r="B10" s="27">
        <v>560801</v>
      </c>
      <c r="C10" s="27" t="s">
        <v>199</v>
      </c>
      <c r="D10" s="27" t="s">
        <v>200</v>
      </c>
      <c r="E10" s="27" t="s">
        <v>196</v>
      </c>
      <c r="F10" s="27" t="s">
        <v>197</v>
      </c>
      <c r="G10" s="28"/>
      <c r="H10" s="29" t="s">
        <v>151</v>
      </c>
      <c r="I10" s="37" t="s">
        <v>143</v>
      </c>
      <c r="J10" s="28" t="s">
        <v>144</v>
      </c>
      <c r="K10" s="37" t="s">
        <v>143</v>
      </c>
      <c r="L10" s="38" t="s">
        <v>201</v>
      </c>
      <c r="M10" s="32">
        <v>45334</v>
      </c>
      <c r="N10" s="32">
        <v>45335</v>
      </c>
      <c r="O10" s="39" t="s">
        <v>319</v>
      </c>
      <c r="P10" s="80" t="s">
        <v>319</v>
      </c>
      <c r="Q10" s="80" t="s">
        <v>319</v>
      </c>
      <c r="R10" s="80" t="s">
        <v>319</v>
      </c>
      <c r="S10" s="40"/>
      <c r="T10" s="37">
        <v>1</v>
      </c>
      <c r="U10" s="40">
        <v>120</v>
      </c>
      <c r="V10" s="37">
        <v>1</v>
      </c>
      <c r="W10" s="41">
        <v>55</v>
      </c>
      <c r="X10" s="37">
        <f t="shared" si="0"/>
        <v>2</v>
      </c>
      <c r="Y10" s="40">
        <f t="shared" si="1"/>
        <v>175</v>
      </c>
      <c r="Z10" s="42">
        <f t="shared" si="2"/>
        <v>175</v>
      </c>
      <c r="AA10" s="194" t="s">
        <v>574</v>
      </c>
      <c r="AB10" s="43"/>
      <c r="AC10" s="43"/>
      <c r="AD10" s="48"/>
      <c r="AE10" s="43"/>
    </row>
    <row r="11" spans="1:31" s="44" customFormat="1" ht="35.25" customHeight="1">
      <c r="A11" s="27">
        <v>560800</v>
      </c>
      <c r="B11" s="27">
        <v>560801</v>
      </c>
      <c r="C11" s="27" t="s">
        <v>207</v>
      </c>
      <c r="D11" s="27" t="s">
        <v>208</v>
      </c>
      <c r="E11" s="27" t="s">
        <v>196</v>
      </c>
      <c r="F11" s="27" t="s">
        <v>197</v>
      </c>
      <c r="G11" s="28"/>
      <c r="H11" s="29" t="s">
        <v>151</v>
      </c>
      <c r="I11" s="37" t="s">
        <v>143</v>
      </c>
      <c r="J11" s="28" t="s">
        <v>144</v>
      </c>
      <c r="K11" s="37" t="s">
        <v>143</v>
      </c>
      <c r="L11" s="38" t="s">
        <v>209</v>
      </c>
      <c r="M11" s="32">
        <v>45333</v>
      </c>
      <c r="N11" s="32">
        <v>45334</v>
      </c>
      <c r="O11" s="39" t="s">
        <v>319</v>
      </c>
      <c r="P11" s="80" t="s">
        <v>319</v>
      </c>
      <c r="Q11" s="80" t="s">
        <v>319</v>
      </c>
      <c r="R11" s="80" t="s">
        <v>319</v>
      </c>
      <c r="S11" s="40"/>
      <c r="T11" s="37">
        <v>1</v>
      </c>
      <c r="U11" s="40">
        <v>120</v>
      </c>
      <c r="V11" s="37">
        <v>1</v>
      </c>
      <c r="W11" s="41">
        <v>55</v>
      </c>
      <c r="X11" s="37">
        <f t="shared" si="0"/>
        <v>2</v>
      </c>
      <c r="Y11" s="40">
        <f t="shared" si="1"/>
        <v>175</v>
      </c>
      <c r="Z11" s="42">
        <f t="shared" si="2"/>
        <v>175</v>
      </c>
      <c r="AA11" s="194" t="s">
        <v>574</v>
      </c>
      <c r="AB11" s="43"/>
      <c r="AC11" s="43"/>
      <c r="AD11" s="48"/>
      <c r="AE11" s="43"/>
    </row>
    <row r="12" spans="1:31" s="44" customFormat="1" ht="35.25" customHeight="1">
      <c r="A12" s="27">
        <v>560800</v>
      </c>
      <c r="B12" s="27">
        <v>560801</v>
      </c>
      <c r="C12" s="50" t="s">
        <v>210</v>
      </c>
      <c r="D12" s="27" t="s">
        <v>211</v>
      </c>
      <c r="E12" s="27" t="s">
        <v>196</v>
      </c>
      <c r="F12" s="27" t="s">
        <v>197</v>
      </c>
      <c r="G12" s="28"/>
      <c r="H12" s="29" t="s">
        <v>151</v>
      </c>
      <c r="I12" s="37" t="s">
        <v>143</v>
      </c>
      <c r="J12" s="28" t="s">
        <v>144</v>
      </c>
      <c r="K12" s="37" t="s">
        <v>143</v>
      </c>
      <c r="L12" s="38" t="s">
        <v>212</v>
      </c>
      <c r="M12" s="32">
        <v>45333</v>
      </c>
      <c r="N12" s="32">
        <v>45334</v>
      </c>
      <c r="O12" s="39" t="s">
        <v>319</v>
      </c>
      <c r="P12" s="80" t="s">
        <v>319</v>
      </c>
      <c r="Q12" s="80" t="s">
        <v>319</v>
      </c>
      <c r="R12" s="80" t="s">
        <v>319</v>
      </c>
      <c r="S12" s="40"/>
      <c r="T12" s="37">
        <v>1</v>
      </c>
      <c r="U12" s="40">
        <v>120</v>
      </c>
      <c r="V12" s="37">
        <v>1</v>
      </c>
      <c r="W12" s="41">
        <v>55</v>
      </c>
      <c r="X12" s="37">
        <f t="shared" si="0"/>
        <v>2</v>
      </c>
      <c r="Y12" s="40">
        <f t="shared" si="1"/>
        <v>175</v>
      </c>
      <c r="Z12" s="42">
        <f t="shared" si="2"/>
        <v>175</v>
      </c>
      <c r="AA12" s="194" t="s">
        <v>574</v>
      </c>
      <c r="AB12" s="43"/>
      <c r="AC12" s="43"/>
      <c r="AD12" s="48"/>
      <c r="AE12" s="43"/>
    </row>
    <row r="13" spans="1:31" s="44" customFormat="1" ht="35.25" customHeight="1">
      <c r="A13" s="27">
        <v>560800</v>
      </c>
      <c r="B13" s="27">
        <v>560801</v>
      </c>
      <c r="C13" s="50" t="s">
        <v>213</v>
      </c>
      <c r="D13" s="27">
        <v>3735</v>
      </c>
      <c r="E13" s="27" t="s">
        <v>148</v>
      </c>
      <c r="F13" s="27" t="s">
        <v>214</v>
      </c>
      <c r="G13" s="28"/>
      <c r="H13" s="29" t="s">
        <v>151</v>
      </c>
      <c r="I13" s="37" t="s">
        <v>143</v>
      </c>
      <c r="J13" s="28" t="s">
        <v>144</v>
      </c>
      <c r="K13" s="37" t="s">
        <v>143</v>
      </c>
      <c r="L13" s="38" t="s">
        <v>201</v>
      </c>
      <c r="M13" s="32">
        <v>45333</v>
      </c>
      <c r="N13" s="32">
        <v>45335</v>
      </c>
      <c r="O13" s="39" t="s">
        <v>319</v>
      </c>
      <c r="P13" s="80" t="s">
        <v>319</v>
      </c>
      <c r="Q13" s="80" t="s">
        <v>319</v>
      </c>
      <c r="R13" s="80" t="s">
        <v>319</v>
      </c>
      <c r="S13" s="40"/>
      <c r="T13" s="54">
        <v>2</v>
      </c>
      <c r="U13" s="40">
        <v>120</v>
      </c>
      <c r="V13" s="37">
        <v>1</v>
      </c>
      <c r="W13" s="41">
        <v>55</v>
      </c>
      <c r="X13" s="37">
        <f t="shared" si="0"/>
        <v>3</v>
      </c>
      <c r="Y13" s="40">
        <f t="shared" si="1"/>
        <v>295</v>
      </c>
      <c r="Z13" s="42">
        <f t="shared" si="2"/>
        <v>295</v>
      </c>
      <c r="AA13" s="194" t="s">
        <v>574</v>
      </c>
      <c r="AB13" s="43"/>
      <c r="AC13" s="43"/>
      <c r="AD13" s="48"/>
      <c r="AE13" s="43"/>
    </row>
    <row r="14" spans="1:31" s="44" customFormat="1" ht="35.25" customHeight="1">
      <c r="A14" s="27">
        <v>560800</v>
      </c>
      <c r="B14" s="27">
        <v>560801</v>
      </c>
      <c r="C14" s="52" t="s">
        <v>215</v>
      </c>
      <c r="D14" s="27" t="s">
        <v>216</v>
      </c>
      <c r="E14" s="27" t="s">
        <v>173</v>
      </c>
      <c r="F14" s="27" t="s">
        <v>217</v>
      </c>
      <c r="G14" s="28"/>
      <c r="H14" s="29" t="s">
        <v>7</v>
      </c>
      <c r="I14" s="37" t="s">
        <v>143</v>
      </c>
      <c r="J14" s="28" t="s">
        <v>144</v>
      </c>
      <c r="K14" s="37"/>
      <c r="L14" s="38" t="s">
        <v>245</v>
      </c>
      <c r="M14" s="32">
        <v>45342</v>
      </c>
      <c r="N14" s="32">
        <v>45354</v>
      </c>
      <c r="O14" s="39" t="s">
        <v>189</v>
      </c>
      <c r="P14" s="74" t="s">
        <v>237</v>
      </c>
      <c r="Q14" s="75">
        <v>3202.54</v>
      </c>
      <c r="R14" s="75" t="s">
        <v>319</v>
      </c>
      <c r="S14" s="40">
        <f>Q14</f>
        <v>3202.54</v>
      </c>
      <c r="T14" s="37">
        <v>12</v>
      </c>
      <c r="U14" s="40">
        <v>1590.5278000000001</v>
      </c>
      <c r="V14" s="37">
        <v>0</v>
      </c>
      <c r="W14" s="41">
        <v>0</v>
      </c>
      <c r="X14" s="37">
        <f t="shared" si="0"/>
        <v>12</v>
      </c>
      <c r="Y14" s="40">
        <f t="shared" si="1"/>
        <v>19086.333600000002</v>
      </c>
      <c r="Z14" s="42">
        <f t="shared" si="2"/>
        <v>22288.873600000003</v>
      </c>
      <c r="AA14" s="53"/>
      <c r="AB14" s="43"/>
      <c r="AC14" s="43"/>
      <c r="AD14" s="48"/>
      <c r="AE14" s="43"/>
    </row>
    <row r="15" spans="1:31" s="44" customFormat="1" ht="35.25" customHeight="1">
      <c r="A15" s="27">
        <v>560800</v>
      </c>
      <c r="B15" s="27">
        <v>560801</v>
      </c>
      <c r="C15" s="52" t="s">
        <v>215</v>
      </c>
      <c r="D15" s="27" t="s">
        <v>216</v>
      </c>
      <c r="E15" s="27" t="s">
        <v>173</v>
      </c>
      <c r="F15" s="27" t="s">
        <v>232</v>
      </c>
      <c r="G15" s="28"/>
      <c r="H15" s="29" t="s">
        <v>7</v>
      </c>
      <c r="I15" s="37"/>
      <c r="J15" s="28" t="s">
        <v>246</v>
      </c>
      <c r="K15" s="37"/>
      <c r="L15" s="38" t="s">
        <v>247</v>
      </c>
      <c r="M15" s="32">
        <v>45354</v>
      </c>
      <c r="N15" s="32">
        <v>45360</v>
      </c>
      <c r="O15" s="39" t="s">
        <v>189</v>
      </c>
      <c r="P15" s="74" t="s">
        <v>237</v>
      </c>
      <c r="Q15" s="75">
        <v>3202.54</v>
      </c>
      <c r="R15" s="75">
        <v>3202.54</v>
      </c>
      <c r="S15" s="40">
        <f>R15+Q15</f>
        <v>6405.08</v>
      </c>
      <c r="T15" s="37">
        <v>6</v>
      </c>
      <c r="U15" s="40">
        <v>1590.5278000000001</v>
      </c>
      <c r="V15" s="37">
        <v>1</v>
      </c>
      <c r="W15" s="41">
        <v>477.16</v>
      </c>
      <c r="X15" s="37">
        <f t="shared" si="0"/>
        <v>7</v>
      </c>
      <c r="Y15" s="40">
        <f t="shared" si="1"/>
        <v>10020.326800000001</v>
      </c>
      <c r="Z15" s="42">
        <f t="shared" si="2"/>
        <v>16425.406800000001</v>
      </c>
      <c r="AA15" s="53"/>
      <c r="AB15" s="43"/>
      <c r="AC15" s="43"/>
      <c r="AD15" s="48"/>
      <c r="AE15" s="43"/>
    </row>
    <row r="16" spans="1:31" s="44" customFormat="1" ht="35.25" customHeight="1">
      <c r="A16" s="27">
        <v>560800</v>
      </c>
      <c r="B16" s="27">
        <v>560801</v>
      </c>
      <c r="C16" s="52" t="s">
        <v>155</v>
      </c>
      <c r="D16" s="27" t="s">
        <v>219</v>
      </c>
      <c r="E16" s="27" t="s">
        <v>220</v>
      </c>
      <c r="F16" s="27" t="s">
        <v>221</v>
      </c>
      <c r="G16" s="28"/>
      <c r="H16" s="29" t="s">
        <v>7</v>
      </c>
      <c r="I16" s="37" t="s">
        <v>143</v>
      </c>
      <c r="J16" s="28" t="s">
        <v>144</v>
      </c>
      <c r="K16" s="37"/>
      <c r="L16" s="38" t="s">
        <v>218</v>
      </c>
      <c r="M16" s="32">
        <v>45347</v>
      </c>
      <c r="N16" s="32">
        <v>45354</v>
      </c>
      <c r="O16" s="39" t="s">
        <v>189</v>
      </c>
      <c r="P16" s="74" t="s">
        <v>248</v>
      </c>
      <c r="Q16" s="75">
        <v>5701.33</v>
      </c>
      <c r="R16" s="75">
        <v>5701.33</v>
      </c>
      <c r="S16" s="40">
        <f>R16+Q16</f>
        <v>11402.66</v>
      </c>
      <c r="T16" s="37">
        <v>7</v>
      </c>
      <c r="U16" s="40">
        <v>1626.9657</v>
      </c>
      <c r="V16" s="37">
        <v>1</v>
      </c>
      <c r="W16" s="41">
        <v>488.09</v>
      </c>
      <c r="X16" s="37">
        <f t="shared" si="0"/>
        <v>8</v>
      </c>
      <c r="Y16" s="40">
        <f t="shared" si="1"/>
        <v>11876.849899999999</v>
      </c>
      <c r="Z16" s="42">
        <f>Y16+S16</f>
        <v>23279.509899999997</v>
      </c>
      <c r="AA16" s="53"/>
      <c r="AB16" s="43"/>
      <c r="AC16" s="43"/>
      <c r="AD16" s="48"/>
      <c r="AE16" s="43"/>
    </row>
    <row r="17" spans="1:31" s="44" customFormat="1" ht="35.25" customHeight="1">
      <c r="A17" s="27">
        <v>560800</v>
      </c>
      <c r="B17" s="27">
        <v>560801</v>
      </c>
      <c r="C17" s="27" t="s">
        <v>222</v>
      </c>
      <c r="D17" s="27">
        <v>861065</v>
      </c>
      <c r="E17" s="27" t="s">
        <v>223</v>
      </c>
      <c r="F17" s="27" t="s">
        <v>224</v>
      </c>
      <c r="G17" s="28"/>
      <c r="H17" s="29" t="s">
        <v>7</v>
      </c>
      <c r="I17" s="37" t="s">
        <v>143</v>
      </c>
      <c r="J17" s="28" t="s">
        <v>144</v>
      </c>
      <c r="K17" s="37"/>
      <c r="L17" s="38" t="s">
        <v>245</v>
      </c>
      <c r="M17" s="32">
        <v>45349</v>
      </c>
      <c r="N17" s="32">
        <v>45355</v>
      </c>
      <c r="O17" s="39" t="s">
        <v>189</v>
      </c>
      <c r="P17" s="74" t="s">
        <v>249</v>
      </c>
      <c r="Q17" s="75">
        <v>4200.18</v>
      </c>
      <c r="R17" s="75" t="s">
        <v>319</v>
      </c>
      <c r="S17" s="40">
        <f>Q17</f>
        <v>4200.18</v>
      </c>
      <c r="T17" s="37">
        <v>7</v>
      </c>
      <c r="U17" s="40">
        <v>1579.1362999999999</v>
      </c>
      <c r="V17" s="37">
        <v>0</v>
      </c>
      <c r="W17" s="41">
        <v>0</v>
      </c>
      <c r="X17" s="37">
        <f t="shared" si="0"/>
        <v>7</v>
      </c>
      <c r="Y17" s="40">
        <f t="shared" si="1"/>
        <v>11053.954099999999</v>
      </c>
      <c r="Z17" s="42">
        <f t="shared" si="2"/>
        <v>15254.134099999999</v>
      </c>
      <c r="AA17" s="53"/>
      <c r="AB17" s="43"/>
      <c r="AC17" s="43"/>
      <c r="AD17" s="48"/>
      <c r="AE17" s="43"/>
    </row>
    <row r="18" spans="1:31" s="44" customFormat="1" ht="35.25" customHeight="1">
      <c r="A18" s="27">
        <v>560800</v>
      </c>
      <c r="B18" s="27">
        <v>560801</v>
      </c>
      <c r="C18" s="27" t="s">
        <v>222</v>
      </c>
      <c r="D18" s="27">
        <v>861065</v>
      </c>
      <c r="E18" s="27" t="s">
        <v>223</v>
      </c>
      <c r="F18" s="27" t="s">
        <v>224</v>
      </c>
      <c r="G18" s="28"/>
      <c r="H18" s="29" t="s">
        <v>7</v>
      </c>
      <c r="I18" s="37"/>
      <c r="J18" s="28" t="s">
        <v>250</v>
      </c>
      <c r="K18" s="37"/>
      <c r="L18" s="38" t="s">
        <v>247</v>
      </c>
      <c r="M18" s="32">
        <v>45355</v>
      </c>
      <c r="N18" s="32">
        <v>45360</v>
      </c>
      <c r="O18" s="39" t="s">
        <v>189</v>
      </c>
      <c r="P18" s="74" t="s">
        <v>249</v>
      </c>
      <c r="Q18" s="75">
        <v>1922.93</v>
      </c>
      <c r="R18" s="75">
        <v>4200.18</v>
      </c>
      <c r="S18" s="40">
        <f>R18+Q18</f>
        <v>6123.1100000000006</v>
      </c>
      <c r="T18" s="37">
        <v>4</v>
      </c>
      <c r="U18" s="40">
        <v>1579.1362999999999</v>
      </c>
      <c r="V18" s="37">
        <v>1</v>
      </c>
      <c r="W18" s="41">
        <v>473.74</v>
      </c>
      <c r="X18" s="37">
        <f t="shared" si="0"/>
        <v>5</v>
      </c>
      <c r="Y18" s="40">
        <f t="shared" si="1"/>
        <v>6790.2851999999993</v>
      </c>
      <c r="Z18" s="42">
        <f>Y18+S18</f>
        <v>12913.395199999999</v>
      </c>
      <c r="AA18" s="53"/>
      <c r="AB18" s="43"/>
      <c r="AC18" s="43"/>
      <c r="AD18" s="48"/>
      <c r="AE18" s="43"/>
    </row>
    <row r="19" spans="1:31" s="44" customFormat="1" ht="35.25" customHeight="1">
      <c r="A19" s="27">
        <v>560800</v>
      </c>
      <c r="B19" s="27">
        <v>560801</v>
      </c>
      <c r="C19" s="27" t="s">
        <v>225</v>
      </c>
      <c r="D19" s="27">
        <v>865095</v>
      </c>
      <c r="E19" s="27" t="s">
        <v>226</v>
      </c>
      <c r="F19" s="27" t="s">
        <v>227</v>
      </c>
      <c r="G19" s="28"/>
      <c r="H19" s="29" t="s">
        <v>7</v>
      </c>
      <c r="I19" s="37" t="s">
        <v>143</v>
      </c>
      <c r="J19" s="28" t="s">
        <v>144</v>
      </c>
      <c r="K19" s="37"/>
      <c r="L19" s="38" t="s">
        <v>235</v>
      </c>
      <c r="M19" s="32">
        <v>45340</v>
      </c>
      <c r="N19" s="62">
        <v>45341</v>
      </c>
      <c r="O19" s="39" t="s">
        <v>236</v>
      </c>
      <c r="P19" s="74" t="s">
        <v>237</v>
      </c>
      <c r="Q19" s="75">
        <v>2655.85</v>
      </c>
      <c r="R19" s="75" t="s">
        <v>319</v>
      </c>
      <c r="S19" s="40">
        <f>Q19</f>
        <v>2655.85</v>
      </c>
      <c r="T19" s="37">
        <v>1</v>
      </c>
      <c r="U19" s="40">
        <v>1295.268</v>
      </c>
      <c r="V19" s="37">
        <v>1</v>
      </c>
      <c r="W19" s="41">
        <v>388.58</v>
      </c>
      <c r="X19" s="37">
        <f t="shared" si="0"/>
        <v>2</v>
      </c>
      <c r="Y19" s="40">
        <f t="shared" si="1"/>
        <v>1683.848</v>
      </c>
      <c r="Z19" s="42">
        <f>Y19+S19</f>
        <v>4339.6980000000003</v>
      </c>
      <c r="AA19" s="53"/>
      <c r="AB19" s="43"/>
      <c r="AC19" s="43"/>
      <c r="AD19" s="48"/>
      <c r="AE19" s="43"/>
    </row>
    <row r="20" spans="1:31" s="44" customFormat="1" ht="48" customHeight="1">
      <c r="A20" s="27">
        <v>560800</v>
      </c>
      <c r="B20" s="27">
        <v>560801</v>
      </c>
      <c r="C20" s="27" t="s">
        <v>225</v>
      </c>
      <c r="D20" s="27">
        <v>865095</v>
      </c>
      <c r="E20" s="27" t="s">
        <v>226</v>
      </c>
      <c r="F20" s="27" t="s">
        <v>227</v>
      </c>
      <c r="G20" s="28"/>
      <c r="H20" s="29" t="s">
        <v>7</v>
      </c>
      <c r="I20" s="37"/>
      <c r="J20" s="38" t="s">
        <v>235</v>
      </c>
      <c r="K20" s="37"/>
      <c r="L20" s="28" t="s">
        <v>239</v>
      </c>
      <c r="M20" s="32">
        <v>45341</v>
      </c>
      <c r="N20" s="62">
        <v>45343</v>
      </c>
      <c r="O20" s="39" t="s">
        <v>319</v>
      </c>
      <c r="P20" s="76" t="s">
        <v>319</v>
      </c>
      <c r="Q20" s="75" t="s">
        <v>319</v>
      </c>
      <c r="R20" s="75" t="s">
        <v>319</v>
      </c>
      <c r="S20" s="40" t="s">
        <v>319</v>
      </c>
      <c r="T20" s="37">
        <v>2</v>
      </c>
      <c r="U20" s="40">
        <v>1295.268</v>
      </c>
      <c r="V20" s="37">
        <v>0</v>
      </c>
      <c r="W20" s="41">
        <v>0</v>
      </c>
      <c r="X20" s="37">
        <f t="shared" si="0"/>
        <v>2</v>
      </c>
      <c r="Y20" s="40">
        <f t="shared" si="1"/>
        <v>2590.5360000000001</v>
      </c>
      <c r="Z20" s="73">
        <f>SUM(Y20,S20)</f>
        <v>2590.5360000000001</v>
      </c>
      <c r="AA20" s="194" t="s">
        <v>574</v>
      </c>
      <c r="AB20" s="43"/>
      <c r="AC20" s="43"/>
      <c r="AD20" s="48"/>
      <c r="AE20" s="43"/>
    </row>
    <row r="21" spans="1:31" s="44" customFormat="1" ht="51.75" customHeight="1">
      <c r="A21" s="27">
        <v>560800</v>
      </c>
      <c r="B21" s="27">
        <v>560801</v>
      </c>
      <c r="C21" s="27" t="s">
        <v>225</v>
      </c>
      <c r="D21" s="27">
        <v>865095</v>
      </c>
      <c r="E21" s="27" t="s">
        <v>226</v>
      </c>
      <c r="F21" s="27" t="s">
        <v>227</v>
      </c>
      <c r="G21" s="28"/>
      <c r="H21" s="29" t="s">
        <v>7</v>
      </c>
      <c r="I21" s="37"/>
      <c r="J21" s="28" t="s">
        <v>239</v>
      </c>
      <c r="K21" s="37"/>
      <c r="L21" s="38" t="s">
        <v>240</v>
      </c>
      <c r="M21" s="32">
        <v>45343</v>
      </c>
      <c r="N21" s="32">
        <v>45345</v>
      </c>
      <c r="O21" s="39" t="s">
        <v>238</v>
      </c>
      <c r="P21" s="74" t="s">
        <v>237</v>
      </c>
      <c r="Q21" s="75">
        <v>3534.1</v>
      </c>
      <c r="R21" s="75" t="s">
        <v>319</v>
      </c>
      <c r="S21" s="40">
        <f>Q21</f>
        <v>3534.1</v>
      </c>
      <c r="T21" s="37">
        <v>2</v>
      </c>
      <c r="U21" s="40">
        <v>1295.268</v>
      </c>
      <c r="V21" s="37">
        <v>0</v>
      </c>
      <c r="W21" s="41">
        <v>0</v>
      </c>
      <c r="X21" s="37">
        <v>2</v>
      </c>
      <c r="Y21" s="71">
        <f t="shared" si="1"/>
        <v>2590.5360000000001</v>
      </c>
      <c r="Z21" s="40">
        <f>SUM(Y21,S21)</f>
        <v>6124.6360000000004</v>
      </c>
      <c r="AA21" s="53"/>
      <c r="AB21" s="43"/>
      <c r="AC21" s="43"/>
      <c r="AD21" s="48"/>
      <c r="AE21" s="43"/>
    </row>
    <row r="22" spans="1:31" s="44" customFormat="1" ht="48.75" customHeight="1">
      <c r="A22" s="27">
        <v>560800</v>
      </c>
      <c r="B22" s="27">
        <v>560801</v>
      </c>
      <c r="C22" s="27" t="s">
        <v>225</v>
      </c>
      <c r="D22" s="27">
        <v>865095</v>
      </c>
      <c r="E22" s="27" t="s">
        <v>226</v>
      </c>
      <c r="F22" s="27" t="s">
        <v>227</v>
      </c>
      <c r="G22" s="28"/>
      <c r="H22" s="29" t="s">
        <v>7</v>
      </c>
      <c r="I22" s="37"/>
      <c r="J22" s="28" t="s">
        <v>241</v>
      </c>
      <c r="L22" s="37" t="s">
        <v>242</v>
      </c>
      <c r="M22" s="32">
        <v>45345</v>
      </c>
      <c r="N22" s="32">
        <v>45348</v>
      </c>
      <c r="O22" s="39" t="s">
        <v>236</v>
      </c>
      <c r="P22" s="74" t="s">
        <v>237</v>
      </c>
      <c r="Q22" s="75">
        <v>2655.85</v>
      </c>
      <c r="R22" s="75" t="s">
        <v>319</v>
      </c>
      <c r="S22" s="40">
        <f>Q22</f>
        <v>2655.85</v>
      </c>
      <c r="T22" s="37">
        <v>3</v>
      </c>
      <c r="U22" s="40">
        <v>1295.268</v>
      </c>
      <c r="V22" s="37">
        <v>0</v>
      </c>
      <c r="W22" s="41">
        <v>0</v>
      </c>
      <c r="X22" s="37">
        <v>3</v>
      </c>
      <c r="Y22" s="40">
        <f t="shared" si="1"/>
        <v>3885.8040000000001</v>
      </c>
      <c r="Z22" s="40">
        <f>SUM(Y22,S22)</f>
        <v>6541.6540000000005</v>
      </c>
      <c r="AA22" s="53"/>
      <c r="AB22" s="43"/>
      <c r="AC22" s="43"/>
      <c r="AD22" s="48"/>
      <c r="AE22" s="43"/>
    </row>
    <row r="23" spans="1:31" s="44" customFormat="1" ht="47.25" customHeight="1">
      <c r="A23" s="27">
        <v>560800</v>
      </c>
      <c r="B23" s="27">
        <v>560801</v>
      </c>
      <c r="C23" s="27" t="s">
        <v>225</v>
      </c>
      <c r="D23" s="27">
        <v>865095</v>
      </c>
      <c r="E23" s="27" t="s">
        <v>226</v>
      </c>
      <c r="F23" s="27" t="s">
        <v>227</v>
      </c>
      <c r="G23" s="28"/>
      <c r="H23" s="29" t="s">
        <v>7</v>
      </c>
      <c r="I23" s="37"/>
      <c r="J23" s="28" t="s">
        <v>243</v>
      </c>
      <c r="K23" s="37"/>
      <c r="L23" s="38" t="s">
        <v>244</v>
      </c>
      <c r="M23" s="32">
        <v>45348</v>
      </c>
      <c r="N23" s="32">
        <v>45350</v>
      </c>
      <c r="O23" s="39" t="s">
        <v>236</v>
      </c>
      <c r="P23" s="74" t="s">
        <v>237</v>
      </c>
      <c r="Q23" s="75">
        <v>2655.85</v>
      </c>
      <c r="R23" s="75">
        <v>2655.85</v>
      </c>
      <c r="S23" s="40">
        <f>Q23+R23</f>
        <v>5311.7</v>
      </c>
      <c r="T23" s="37">
        <v>2</v>
      </c>
      <c r="U23" s="40">
        <v>1295.27</v>
      </c>
      <c r="V23" s="37">
        <v>1</v>
      </c>
      <c r="W23" s="41">
        <v>388.58</v>
      </c>
      <c r="X23" s="37">
        <v>3</v>
      </c>
      <c r="Y23" s="72">
        <f t="shared" si="1"/>
        <v>2979.12</v>
      </c>
      <c r="Z23" s="40">
        <f>SUM(Y23,S23)</f>
        <v>8290.82</v>
      </c>
      <c r="AA23" s="53"/>
      <c r="AB23" s="43"/>
      <c r="AC23" s="43"/>
      <c r="AD23" s="48"/>
      <c r="AE23" s="43"/>
    </row>
    <row r="24" spans="1:31" s="44" customFormat="1" ht="35.25" customHeight="1">
      <c r="A24" s="27">
        <v>560800</v>
      </c>
      <c r="B24" s="27">
        <v>560801</v>
      </c>
      <c r="C24" s="27" t="s">
        <v>166</v>
      </c>
      <c r="D24" s="27">
        <v>865060</v>
      </c>
      <c r="E24" s="27" t="s">
        <v>167</v>
      </c>
      <c r="F24" s="27" t="s">
        <v>231</v>
      </c>
      <c r="G24" s="28"/>
      <c r="H24" s="29" t="s">
        <v>7</v>
      </c>
      <c r="I24" s="37" t="s">
        <v>143</v>
      </c>
      <c r="J24" s="28" t="s">
        <v>144</v>
      </c>
      <c r="K24" s="37" t="s">
        <v>228</v>
      </c>
      <c r="L24" s="38" t="s">
        <v>229</v>
      </c>
      <c r="M24" s="32">
        <v>45351</v>
      </c>
      <c r="N24" s="32">
        <v>45355</v>
      </c>
      <c r="O24" s="39" t="s">
        <v>319</v>
      </c>
      <c r="P24" s="74" t="s">
        <v>319</v>
      </c>
      <c r="Q24" s="75" t="s">
        <v>319</v>
      </c>
      <c r="R24" s="75" t="s">
        <v>319</v>
      </c>
      <c r="S24" s="40"/>
      <c r="T24" s="37">
        <v>4</v>
      </c>
      <c r="U24" s="40">
        <v>250.62</v>
      </c>
      <c r="V24" s="37">
        <v>1</v>
      </c>
      <c r="W24" s="41">
        <v>75.2</v>
      </c>
      <c r="X24" s="37">
        <f>T24+V24</f>
        <v>5</v>
      </c>
      <c r="Y24" s="40">
        <f t="shared" si="1"/>
        <v>1077.68</v>
      </c>
      <c r="Z24" s="42">
        <f>Y24+S24</f>
        <v>1077.68</v>
      </c>
      <c r="AA24" s="49" t="s">
        <v>318</v>
      </c>
      <c r="AB24" s="43"/>
      <c r="AC24" s="43"/>
      <c r="AD24" s="48"/>
      <c r="AE24" s="43"/>
    </row>
    <row r="25" spans="1:31" s="44" customFormat="1" ht="28.5">
      <c r="A25" s="27">
        <v>560800</v>
      </c>
      <c r="B25" s="27">
        <v>560801</v>
      </c>
      <c r="C25" s="27" t="s">
        <v>159</v>
      </c>
      <c r="D25" s="27">
        <v>8010</v>
      </c>
      <c r="E25" s="27" t="s">
        <v>230</v>
      </c>
      <c r="F25" s="27" t="s">
        <v>231</v>
      </c>
      <c r="G25" s="28"/>
      <c r="H25" s="29" t="s">
        <v>7</v>
      </c>
      <c r="I25" s="37" t="s">
        <v>143</v>
      </c>
      <c r="J25" s="28" t="s">
        <v>144</v>
      </c>
      <c r="K25" s="37" t="s">
        <v>228</v>
      </c>
      <c r="L25" s="38" t="s">
        <v>229</v>
      </c>
      <c r="M25" s="32">
        <v>45351</v>
      </c>
      <c r="N25" s="32">
        <v>45355</v>
      </c>
      <c r="O25" s="39" t="s">
        <v>319</v>
      </c>
      <c r="P25" s="74" t="s">
        <v>319</v>
      </c>
      <c r="Q25" s="75" t="s">
        <v>319</v>
      </c>
      <c r="R25" s="75" t="s">
        <v>319</v>
      </c>
      <c r="S25" s="40"/>
      <c r="T25" s="37">
        <v>4</v>
      </c>
      <c r="U25" s="40">
        <v>250.62</v>
      </c>
      <c r="V25" s="37">
        <v>0</v>
      </c>
      <c r="W25" s="41">
        <v>0</v>
      </c>
      <c r="X25" s="37">
        <f>T25+V25</f>
        <v>4</v>
      </c>
      <c r="Y25" s="40">
        <f t="shared" si="1"/>
        <v>1002.48</v>
      </c>
      <c r="Z25" s="42">
        <f>Y25+S25</f>
        <v>1002.48</v>
      </c>
      <c r="AA25" s="49" t="s">
        <v>318</v>
      </c>
      <c r="AB25" s="43"/>
      <c r="AC25" s="43"/>
      <c r="AD25" s="48"/>
      <c r="AE25" s="43"/>
    </row>
    <row r="26" spans="1:31" s="44" customFormat="1" ht="28.5">
      <c r="A26" s="27">
        <v>560800</v>
      </c>
      <c r="B26" s="27">
        <v>560801</v>
      </c>
      <c r="C26" s="27" t="s">
        <v>159</v>
      </c>
      <c r="D26" s="27">
        <v>8010</v>
      </c>
      <c r="E26" s="27" t="s">
        <v>230</v>
      </c>
      <c r="F26" s="27" t="s">
        <v>231</v>
      </c>
      <c r="G26" s="28"/>
      <c r="H26" s="29" t="s">
        <v>7</v>
      </c>
      <c r="I26" s="37" t="s">
        <v>228</v>
      </c>
      <c r="J26" s="28" t="s">
        <v>229</v>
      </c>
      <c r="K26" s="37" t="s">
        <v>233</v>
      </c>
      <c r="L26" s="38" t="s">
        <v>234</v>
      </c>
      <c r="M26" s="55">
        <v>45355</v>
      </c>
      <c r="N26" s="55"/>
      <c r="O26" s="39" t="s">
        <v>319</v>
      </c>
      <c r="P26" s="74" t="s">
        <v>319</v>
      </c>
      <c r="Q26" s="75" t="s">
        <v>319</v>
      </c>
      <c r="R26" s="75" t="s">
        <v>319</v>
      </c>
      <c r="S26" s="57"/>
      <c r="T26" s="58">
        <v>3</v>
      </c>
      <c r="U26" s="57">
        <v>332.08</v>
      </c>
      <c r="V26" s="58">
        <v>1</v>
      </c>
      <c r="W26" s="41">
        <v>99.64</v>
      </c>
      <c r="X26" s="37">
        <f>T26+V26</f>
        <v>4</v>
      </c>
      <c r="Y26" s="40">
        <f t="shared" si="1"/>
        <v>1095.8800000000001</v>
      </c>
      <c r="Z26" s="42">
        <f>Y26+S26</f>
        <v>1095.8800000000001</v>
      </c>
      <c r="AA26" s="49" t="s">
        <v>323</v>
      </c>
      <c r="AB26" s="43"/>
      <c r="AC26" s="43"/>
      <c r="AD26" s="48"/>
      <c r="AE26" s="43"/>
    </row>
    <row r="27" spans="1:31" s="44" customFormat="1" ht="42.75">
      <c r="A27" s="27">
        <v>560800</v>
      </c>
      <c r="B27" s="27">
        <v>560801</v>
      </c>
      <c r="C27" s="27" t="s">
        <v>159</v>
      </c>
      <c r="D27" s="27">
        <v>8010</v>
      </c>
      <c r="E27" s="27" t="s">
        <v>230</v>
      </c>
      <c r="F27" s="61" t="s">
        <v>251</v>
      </c>
      <c r="G27" s="28"/>
      <c r="H27" s="29" t="s">
        <v>7</v>
      </c>
      <c r="I27" s="37" t="s">
        <v>233</v>
      </c>
      <c r="J27" s="28" t="s">
        <v>234</v>
      </c>
      <c r="K27" s="37" t="s">
        <v>143</v>
      </c>
      <c r="L27" s="38" t="s">
        <v>144</v>
      </c>
      <c r="M27" s="59"/>
      <c r="N27" s="32">
        <v>45358</v>
      </c>
      <c r="O27" s="39" t="s">
        <v>252</v>
      </c>
      <c r="P27" s="77" t="s">
        <v>237</v>
      </c>
      <c r="Q27" s="75" t="s">
        <v>319</v>
      </c>
      <c r="R27" s="75">
        <v>2766.37</v>
      </c>
      <c r="S27" s="40">
        <v>2766.37</v>
      </c>
      <c r="T27" s="37"/>
      <c r="U27" s="40"/>
      <c r="V27" s="37"/>
      <c r="W27" s="41"/>
      <c r="X27" s="37"/>
      <c r="Y27" s="40"/>
      <c r="Z27" s="73">
        <f>SUM(S27,Y27)</f>
        <v>2766.37</v>
      </c>
      <c r="AA27" s="49" t="s">
        <v>320</v>
      </c>
      <c r="AB27" s="43"/>
      <c r="AC27" s="43"/>
      <c r="AD27" s="48"/>
      <c r="AE27" s="43"/>
    </row>
    <row r="28" spans="1:31" s="44" customFormat="1" ht="35.25" customHeight="1">
      <c r="A28" s="27">
        <v>560800</v>
      </c>
      <c r="B28" s="27">
        <v>560801</v>
      </c>
      <c r="C28" s="27" t="s">
        <v>258</v>
      </c>
      <c r="D28" s="27">
        <v>5525</v>
      </c>
      <c r="E28" s="27" t="s">
        <v>269</v>
      </c>
      <c r="F28" s="27" t="s">
        <v>259</v>
      </c>
      <c r="G28" s="28"/>
      <c r="H28" s="29" t="s">
        <v>7</v>
      </c>
      <c r="I28" s="37" t="s">
        <v>143</v>
      </c>
      <c r="J28" s="28" t="s">
        <v>144</v>
      </c>
      <c r="K28" s="37" t="s">
        <v>260</v>
      </c>
      <c r="L28" s="38" t="s">
        <v>261</v>
      </c>
      <c r="M28" s="65">
        <v>45331</v>
      </c>
      <c r="N28" s="65">
        <v>45337</v>
      </c>
      <c r="O28" s="39" t="s">
        <v>319</v>
      </c>
      <c r="P28" s="74" t="s">
        <v>319</v>
      </c>
      <c r="Q28" s="75" t="s">
        <v>319</v>
      </c>
      <c r="R28" s="75" t="s">
        <v>319</v>
      </c>
      <c r="S28" s="40"/>
      <c r="T28" s="37">
        <v>6</v>
      </c>
      <c r="U28" s="40">
        <v>120</v>
      </c>
      <c r="V28" s="37">
        <v>1</v>
      </c>
      <c r="W28" s="41">
        <v>55</v>
      </c>
      <c r="X28" s="37">
        <f>T28+V28</f>
        <v>7</v>
      </c>
      <c r="Y28" s="40">
        <f>(T28*U28)+(V28*W28)</f>
        <v>775</v>
      </c>
      <c r="Z28" s="42">
        <f>Y28+S28</f>
        <v>775</v>
      </c>
      <c r="AA28" s="194" t="s">
        <v>574</v>
      </c>
      <c r="AB28" s="43"/>
      <c r="AC28" s="43"/>
      <c r="AD28" s="48"/>
      <c r="AE28" s="43"/>
    </row>
    <row r="29" spans="1:31" s="44" customFormat="1" ht="40.5" customHeight="1">
      <c r="A29" s="27">
        <v>560800</v>
      </c>
      <c r="B29" s="27">
        <v>560801</v>
      </c>
      <c r="C29" s="27" t="s">
        <v>166</v>
      </c>
      <c r="D29" s="27">
        <v>865060</v>
      </c>
      <c r="E29" s="27" t="s">
        <v>167</v>
      </c>
      <c r="F29" s="27" t="s">
        <v>283</v>
      </c>
      <c r="G29" s="28"/>
      <c r="H29" s="29" t="s">
        <v>7</v>
      </c>
      <c r="I29" s="37" t="s">
        <v>143</v>
      </c>
      <c r="J29" s="28" t="s">
        <v>144</v>
      </c>
      <c r="K29" s="37" t="s">
        <v>143</v>
      </c>
      <c r="L29" s="38" t="s">
        <v>284</v>
      </c>
      <c r="M29" s="66">
        <v>45333</v>
      </c>
      <c r="N29" s="66">
        <v>45333</v>
      </c>
      <c r="O29" s="39" t="s">
        <v>319</v>
      </c>
      <c r="P29" s="74" t="s">
        <v>319</v>
      </c>
      <c r="Q29" s="75" t="s">
        <v>319</v>
      </c>
      <c r="R29" s="75" t="s">
        <v>319</v>
      </c>
      <c r="S29" s="40"/>
      <c r="T29" s="37">
        <v>0</v>
      </c>
      <c r="U29" s="40">
        <v>0</v>
      </c>
      <c r="V29" s="37">
        <v>1</v>
      </c>
      <c r="W29" s="41">
        <v>57</v>
      </c>
      <c r="X29" s="37">
        <f>T29+V29</f>
        <v>1</v>
      </c>
      <c r="Y29" s="40">
        <f>(T29*U29)+(V29*W29)</f>
        <v>57</v>
      </c>
      <c r="Z29" s="42">
        <f>Y29+S29</f>
        <v>57</v>
      </c>
      <c r="AA29" s="194" t="s">
        <v>574</v>
      </c>
      <c r="AB29" s="43"/>
      <c r="AC29" s="43"/>
      <c r="AD29" s="48"/>
      <c r="AE29" s="43"/>
    </row>
    <row r="30" spans="1:31" ht="15.75" customHeight="1">
      <c r="A30" s="256" t="s">
        <v>40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8"/>
      <c r="M30" s="30"/>
      <c r="N30" s="3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48"/>
    </row>
    <row r="31" spans="1:31" ht="15.75" customHeight="1">
      <c r="A31" s="259" t="s">
        <v>41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1"/>
      <c r="M31" s="30"/>
      <c r="N31" s="3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262" t="s">
        <v>42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1"/>
      <c r="M32" s="30"/>
      <c r="N32" s="3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31" ht="15.75" customHeight="1">
      <c r="A33" s="262" t="s">
        <v>43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1"/>
      <c r="M33" s="30"/>
      <c r="N33" s="3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31" ht="15.75" customHeight="1">
      <c r="A34" s="262" t="s">
        <v>44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1"/>
      <c r="M34" s="30"/>
      <c r="N34" s="3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31" ht="15.75" customHeight="1">
      <c r="A35" s="262" t="s">
        <v>45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1"/>
      <c r="M35" s="30"/>
      <c r="N35" s="3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31" ht="15.75" customHeight="1">
      <c r="A36" s="262" t="s">
        <v>46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1"/>
      <c r="M36" s="30"/>
      <c r="N36" s="3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31" ht="15.75" customHeight="1">
      <c r="A37" s="262" t="s">
        <v>47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1"/>
      <c r="M37" s="30"/>
      <c r="N37" s="3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31" ht="15.75" customHeight="1">
      <c r="A38" s="262" t="s">
        <v>91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1"/>
      <c r="M38" s="30"/>
      <c r="N38" s="3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ht="15.75" customHeight="1">
      <c r="A39" s="262" t="s">
        <v>92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1"/>
      <c r="M39" s="30"/>
      <c r="N39" s="3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31" ht="15.75" customHeight="1">
      <c r="A40" s="262" t="s">
        <v>93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1"/>
      <c r="M40" s="30"/>
      <c r="N40" s="3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31" ht="15.75" customHeight="1">
      <c r="A41" s="262" t="s">
        <v>94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1"/>
      <c r="M41" s="30"/>
      <c r="N41" s="3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31" ht="15.75" customHeight="1">
      <c r="A42" s="262" t="s">
        <v>95</v>
      </c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1"/>
      <c r="M42" s="30"/>
      <c r="N42" s="3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31" ht="15.75" customHeight="1">
      <c r="A43" s="262" t="s">
        <v>96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1"/>
      <c r="M43" s="30"/>
      <c r="N43" s="3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31" ht="15.75" customHeight="1">
      <c r="A44" s="262" t="s">
        <v>97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1"/>
      <c r="M44" s="30"/>
      <c r="N44" s="3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31" ht="15.75" customHeight="1">
      <c r="A45" s="262" t="s">
        <v>98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1"/>
      <c r="M45" s="30"/>
      <c r="N45" s="3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31" ht="15.75" customHeight="1">
      <c r="A46" s="262" t="s">
        <v>99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1"/>
      <c r="M46" s="30"/>
      <c r="N46" s="3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31" ht="15.75" customHeight="1">
      <c r="A47" s="262" t="s">
        <v>100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1"/>
      <c r="M47" s="30"/>
      <c r="N47" s="3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31" ht="15.75" customHeight="1">
      <c r="A48" s="262" t="s">
        <v>101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1"/>
      <c r="M48" s="30"/>
      <c r="N48" s="3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62" t="s">
        <v>102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1"/>
      <c r="M49" s="30"/>
      <c r="N49" s="3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62" t="s">
        <v>103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1"/>
      <c r="M50" s="30"/>
      <c r="N50" s="3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62" t="s">
        <v>104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1"/>
      <c r="M51" s="30"/>
      <c r="N51" s="3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62" t="s">
        <v>105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1"/>
      <c r="M52" s="30"/>
      <c r="N52" s="3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62" t="s">
        <v>106</v>
      </c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1"/>
      <c r="M53" s="30"/>
      <c r="N53" s="3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62" t="s">
        <v>107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1"/>
      <c r="M54" s="30"/>
      <c r="N54" s="3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62" t="s">
        <v>108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1"/>
      <c r="M55" s="30"/>
      <c r="N55" s="3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62" t="s">
        <v>109</v>
      </c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1"/>
      <c r="M56" s="30"/>
      <c r="N56" s="3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62" t="s">
        <v>110</v>
      </c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1"/>
      <c r="M57" s="30"/>
      <c r="N57" s="3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62" t="s">
        <v>111</v>
      </c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1"/>
      <c r="M58" s="30"/>
      <c r="N58" s="3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62" t="s">
        <v>112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1"/>
      <c r="M59" s="30"/>
      <c r="N59" s="3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hidden="1" customHeight="1">
      <c r="B60" s="20"/>
      <c r="C60" s="20"/>
      <c r="D60" s="20"/>
      <c r="E60" s="20"/>
      <c r="F60" s="20"/>
      <c r="G60" s="20"/>
      <c r="H60" s="30"/>
      <c r="I60" s="20"/>
      <c r="J60" s="20"/>
      <c r="K60" s="20"/>
      <c r="L60" s="20"/>
      <c r="M60" s="30"/>
      <c r="N60" s="3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hidden="1" customHeight="1">
      <c r="A61" s="20"/>
      <c r="B61" s="20"/>
      <c r="C61" s="20"/>
      <c r="D61" s="20"/>
      <c r="E61" s="20"/>
      <c r="F61" s="20"/>
      <c r="G61" s="20"/>
      <c r="H61" s="30"/>
      <c r="I61" s="20"/>
      <c r="J61" s="20"/>
      <c r="K61" s="20"/>
      <c r="L61" s="20"/>
      <c r="M61" s="30"/>
      <c r="N61" s="3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hidden="1" customHeight="1">
      <c r="A62" s="20"/>
      <c r="B62" s="20"/>
      <c r="C62" s="20"/>
      <c r="D62" s="20"/>
      <c r="E62" s="20"/>
      <c r="F62" s="20"/>
      <c r="G62" s="20"/>
      <c r="H62" s="30"/>
      <c r="I62" s="20"/>
      <c r="J62" s="20"/>
      <c r="K62" s="20"/>
      <c r="L62" s="20"/>
      <c r="M62" s="30"/>
      <c r="N62" s="3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hidden="1" customHeight="1">
      <c r="A63" s="20"/>
      <c r="B63" s="20"/>
      <c r="C63" s="20"/>
      <c r="D63" s="20"/>
      <c r="E63" s="20"/>
      <c r="F63" s="20"/>
      <c r="G63" s="20"/>
      <c r="H63" s="30"/>
      <c r="I63" s="20"/>
      <c r="J63" s="20"/>
      <c r="K63" s="20"/>
      <c r="L63" s="20"/>
      <c r="M63" s="30"/>
      <c r="N63" s="3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hidden="1" customHeight="1">
      <c r="A64" s="20"/>
      <c r="B64" s="20"/>
      <c r="C64" s="20"/>
      <c r="D64" s="20"/>
      <c r="E64" s="20"/>
      <c r="F64" s="20"/>
      <c r="G64" s="20"/>
      <c r="H64" s="30"/>
      <c r="I64" s="20"/>
      <c r="J64" s="20"/>
      <c r="K64" s="20"/>
      <c r="L64" s="20"/>
      <c r="M64" s="30"/>
      <c r="N64" s="3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hidden="1" customHeight="1">
      <c r="A65" s="20"/>
      <c r="B65" s="20"/>
      <c r="C65" s="20"/>
      <c r="D65" s="20"/>
      <c r="E65" s="20"/>
      <c r="F65" s="20"/>
      <c r="G65" s="20"/>
      <c r="H65" s="30"/>
      <c r="I65" s="20"/>
      <c r="J65" s="20"/>
      <c r="K65" s="20"/>
      <c r="L65" s="20"/>
      <c r="M65" s="30"/>
      <c r="N65" s="3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hidden="1" customHeight="1">
      <c r="A66" s="20"/>
      <c r="B66" s="20"/>
      <c r="C66" s="20"/>
      <c r="D66" s="20"/>
      <c r="E66" s="20"/>
      <c r="F66" s="20"/>
      <c r="G66" s="20"/>
      <c r="H66" s="30"/>
      <c r="I66" s="20"/>
      <c r="J66" s="20"/>
      <c r="K66" s="20"/>
      <c r="L66" s="20"/>
      <c r="M66" s="30"/>
      <c r="N66" s="3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hidden="1" customHeight="1">
      <c r="A67" s="20"/>
      <c r="B67" s="20"/>
      <c r="C67" s="20"/>
      <c r="D67" s="20"/>
      <c r="E67" s="20"/>
      <c r="F67" s="20"/>
      <c r="G67" s="20"/>
      <c r="H67" s="30"/>
      <c r="I67" s="20"/>
      <c r="J67" s="20"/>
      <c r="K67" s="20"/>
      <c r="L67" s="20"/>
      <c r="M67" s="30"/>
      <c r="N67" s="3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hidden="1" customHeight="1">
      <c r="A68" s="20"/>
      <c r="B68" s="20"/>
      <c r="C68" s="20"/>
      <c r="D68" s="20"/>
      <c r="E68" s="20"/>
      <c r="F68" s="20"/>
      <c r="G68" s="20"/>
      <c r="H68" s="30"/>
      <c r="I68" s="20"/>
      <c r="J68" s="20"/>
      <c r="K68" s="20"/>
      <c r="L68" s="20"/>
      <c r="M68" s="30"/>
      <c r="N68" s="3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hidden="1" customHeight="1">
      <c r="A69" s="20"/>
      <c r="B69" s="20"/>
      <c r="C69" s="20"/>
      <c r="D69" s="20"/>
      <c r="E69" s="20"/>
      <c r="F69" s="20"/>
      <c r="G69" s="20"/>
      <c r="H69" s="30"/>
      <c r="I69" s="20"/>
      <c r="J69" s="20"/>
      <c r="K69" s="20"/>
      <c r="L69" s="20"/>
      <c r="M69" s="30"/>
      <c r="N69" s="3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hidden="1" customHeight="1">
      <c r="A70" s="20"/>
      <c r="B70" s="20"/>
      <c r="C70" s="20"/>
      <c r="D70" s="20"/>
      <c r="E70" s="20"/>
      <c r="F70" s="20"/>
      <c r="G70" s="20"/>
      <c r="H70" s="30"/>
      <c r="I70" s="20"/>
      <c r="J70" s="20"/>
      <c r="K70" s="20"/>
      <c r="L70" s="20"/>
      <c r="M70" s="30"/>
      <c r="N70" s="3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hidden="1" customHeight="1">
      <c r="A71" s="20"/>
      <c r="B71" s="20"/>
      <c r="C71" s="20"/>
      <c r="D71" s="20"/>
      <c r="E71" s="20"/>
      <c r="F71" s="20"/>
      <c r="G71" s="20"/>
      <c r="H71" s="30"/>
      <c r="I71" s="20"/>
      <c r="J71" s="20"/>
      <c r="K71" s="20"/>
      <c r="L71" s="20"/>
      <c r="M71" s="30"/>
      <c r="N71" s="3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hidden="1" customHeight="1">
      <c r="A72" s="20"/>
      <c r="B72" s="20"/>
      <c r="C72" s="20"/>
      <c r="D72" s="20"/>
      <c r="E72" s="20"/>
      <c r="F72" s="20"/>
      <c r="G72" s="20"/>
      <c r="H72" s="30"/>
      <c r="I72" s="20"/>
      <c r="J72" s="20"/>
      <c r="K72" s="20"/>
      <c r="L72" s="20"/>
      <c r="M72" s="30"/>
      <c r="N72" s="3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hidden="1" customHeight="1">
      <c r="A73" s="20"/>
      <c r="B73" s="20"/>
      <c r="C73" s="20"/>
      <c r="D73" s="20"/>
      <c r="E73" s="20"/>
      <c r="F73" s="20"/>
      <c r="G73" s="20"/>
      <c r="H73" s="30"/>
      <c r="I73" s="20"/>
      <c r="J73" s="20"/>
      <c r="K73" s="20"/>
      <c r="L73" s="20"/>
      <c r="M73" s="30"/>
      <c r="N73" s="3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hidden="1" customHeight="1">
      <c r="A74" s="20"/>
      <c r="B74" s="20"/>
      <c r="C74" s="20"/>
      <c r="D74" s="20"/>
      <c r="E74" s="20"/>
      <c r="F74" s="20"/>
      <c r="G74" s="20"/>
      <c r="H74" s="30"/>
      <c r="I74" s="20"/>
      <c r="J74" s="20"/>
      <c r="K74" s="20"/>
      <c r="L74" s="20"/>
      <c r="M74" s="30"/>
      <c r="N74" s="3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hidden="1" customHeight="1">
      <c r="A75" s="20"/>
      <c r="B75" s="20"/>
      <c r="C75" s="20"/>
      <c r="D75" s="20"/>
      <c r="E75" s="20"/>
      <c r="F75" s="20"/>
      <c r="G75" s="20"/>
      <c r="H75" s="30"/>
      <c r="I75" s="20"/>
      <c r="J75" s="20"/>
      <c r="K75" s="20"/>
      <c r="L75" s="20"/>
      <c r="M75" s="30"/>
      <c r="N75" s="3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hidden="1" customHeight="1">
      <c r="A76" s="20"/>
      <c r="B76" s="20"/>
      <c r="C76" s="20"/>
      <c r="D76" s="20"/>
      <c r="E76" s="20"/>
      <c r="F76" s="20"/>
      <c r="G76" s="20"/>
      <c r="H76" s="30"/>
      <c r="I76" s="20"/>
      <c r="J76" s="20"/>
      <c r="K76" s="20"/>
      <c r="L76" s="20"/>
      <c r="M76" s="30"/>
      <c r="N76" s="3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hidden="1" customHeight="1">
      <c r="A77" s="20"/>
      <c r="B77" s="20"/>
      <c r="C77" s="20"/>
      <c r="D77" s="20"/>
      <c r="E77" s="20"/>
      <c r="F77" s="20"/>
      <c r="G77" s="20"/>
      <c r="H77" s="30"/>
      <c r="I77" s="20"/>
      <c r="J77" s="20"/>
      <c r="K77" s="20"/>
      <c r="L77" s="20"/>
      <c r="M77" s="30"/>
      <c r="N77" s="3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hidden="1" customHeight="1">
      <c r="A78" s="20"/>
      <c r="B78" s="20"/>
      <c r="C78" s="20"/>
      <c r="D78" s="20"/>
      <c r="E78" s="20"/>
      <c r="F78" s="20"/>
      <c r="G78" s="20"/>
      <c r="H78" s="30"/>
      <c r="I78" s="20"/>
      <c r="J78" s="20"/>
      <c r="K78" s="20"/>
      <c r="L78" s="20"/>
      <c r="M78" s="30"/>
      <c r="N78" s="3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hidden="1" customHeight="1">
      <c r="A79" s="20"/>
      <c r="B79" s="20"/>
      <c r="C79" s="20"/>
      <c r="D79" s="20"/>
      <c r="E79" s="20"/>
      <c r="F79" s="20"/>
      <c r="G79" s="20"/>
      <c r="H79" s="30"/>
      <c r="I79" s="20"/>
      <c r="J79" s="20"/>
      <c r="K79" s="20"/>
      <c r="L79" s="20"/>
      <c r="M79" s="30"/>
      <c r="N79" s="3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hidden="1" customHeight="1">
      <c r="A80" s="20"/>
      <c r="B80" s="20"/>
      <c r="C80" s="20"/>
      <c r="D80" s="20"/>
      <c r="E80" s="20"/>
      <c r="F80" s="20"/>
      <c r="G80" s="20"/>
      <c r="H80" s="30"/>
      <c r="I80" s="20"/>
      <c r="J80" s="20"/>
      <c r="K80" s="20"/>
      <c r="L80" s="20"/>
      <c r="M80" s="30"/>
      <c r="N80" s="3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hidden="1" customHeight="1">
      <c r="A81" s="20"/>
      <c r="B81" s="20"/>
      <c r="C81" s="20"/>
      <c r="D81" s="20"/>
      <c r="E81" s="20"/>
      <c r="F81" s="20"/>
      <c r="G81" s="20"/>
      <c r="H81" s="30"/>
      <c r="I81" s="20"/>
      <c r="J81" s="20"/>
      <c r="K81" s="20"/>
      <c r="L81" s="20"/>
      <c r="M81" s="30"/>
      <c r="N81" s="3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hidden="1" customHeight="1">
      <c r="A82" s="20"/>
      <c r="B82" s="20"/>
      <c r="C82" s="20"/>
      <c r="D82" s="20"/>
      <c r="E82" s="20"/>
      <c r="F82" s="20"/>
      <c r="G82" s="20"/>
      <c r="H82" s="30"/>
      <c r="I82" s="20"/>
      <c r="J82" s="20"/>
      <c r="K82" s="20"/>
      <c r="L82" s="20"/>
      <c r="M82" s="30"/>
      <c r="N82" s="3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hidden="1" customHeight="1">
      <c r="A83" s="20"/>
      <c r="B83" s="20"/>
      <c r="C83" s="20"/>
      <c r="D83" s="20"/>
      <c r="E83" s="20"/>
      <c r="F83" s="20"/>
      <c r="G83" s="20"/>
      <c r="H83" s="30"/>
      <c r="I83" s="20"/>
      <c r="J83" s="20"/>
      <c r="K83" s="20"/>
      <c r="L83" s="20"/>
      <c r="M83" s="30"/>
      <c r="N83" s="3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hidden="1" customHeight="1">
      <c r="A84" s="20"/>
      <c r="B84" s="20"/>
      <c r="C84" s="20"/>
      <c r="D84" s="20"/>
      <c r="E84" s="20"/>
      <c r="F84" s="20"/>
      <c r="G84" s="20"/>
      <c r="H84" s="30"/>
      <c r="I84" s="20"/>
      <c r="J84" s="20"/>
      <c r="K84" s="20"/>
      <c r="L84" s="20"/>
      <c r="M84" s="30"/>
      <c r="N84" s="3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hidden="1" customHeight="1">
      <c r="A85" s="20"/>
      <c r="B85" s="20"/>
      <c r="C85" s="20"/>
      <c r="D85" s="20"/>
      <c r="E85" s="20"/>
      <c r="F85" s="20"/>
      <c r="G85" s="20"/>
      <c r="H85" s="30"/>
      <c r="I85" s="20"/>
      <c r="J85" s="20"/>
      <c r="K85" s="20"/>
      <c r="L85" s="20"/>
      <c r="M85" s="30"/>
      <c r="N85" s="3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hidden="1" customHeight="1">
      <c r="A86" s="20"/>
      <c r="B86" s="20"/>
      <c r="C86" s="20"/>
      <c r="D86" s="20"/>
      <c r="E86" s="20"/>
      <c r="F86" s="20"/>
      <c r="G86" s="20"/>
      <c r="H86" s="30"/>
      <c r="I86" s="20"/>
      <c r="J86" s="20"/>
      <c r="K86" s="20"/>
      <c r="L86" s="20"/>
      <c r="M86" s="30"/>
      <c r="N86" s="3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hidden="1" customHeight="1">
      <c r="A87" s="20"/>
      <c r="B87" s="20"/>
      <c r="C87" s="20"/>
      <c r="D87" s="20"/>
      <c r="E87" s="20"/>
      <c r="F87" s="20"/>
      <c r="G87" s="20"/>
      <c r="H87" s="30"/>
      <c r="I87" s="20"/>
      <c r="J87" s="20"/>
      <c r="K87" s="20"/>
      <c r="L87" s="20"/>
      <c r="M87" s="30"/>
      <c r="N87" s="3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hidden="1" customHeight="1">
      <c r="A88" s="20"/>
      <c r="B88" s="20"/>
      <c r="C88" s="20"/>
      <c r="D88" s="20"/>
      <c r="E88" s="20"/>
      <c r="F88" s="20"/>
      <c r="G88" s="20"/>
      <c r="H88" s="30"/>
      <c r="I88" s="20"/>
      <c r="J88" s="20"/>
      <c r="K88" s="20"/>
      <c r="L88" s="20"/>
      <c r="M88" s="30"/>
      <c r="N88" s="3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hidden="1" customHeight="1">
      <c r="A89" s="20"/>
      <c r="B89" s="20"/>
      <c r="C89" s="20"/>
      <c r="D89" s="20"/>
      <c r="E89" s="20"/>
      <c r="F89" s="20"/>
      <c r="G89" s="20"/>
      <c r="H89" s="30"/>
      <c r="I89" s="20"/>
      <c r="J89" s="20"/>
      <c r="K89" s="20"/>
      <c r="L89" s="20"/>
      <c r="M89" s="30"/>
      <c r="N89" s="3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hidden="1" customHeight="1">
      <c r="A90" s="20"/>
      <c r="B90" s="20"/>
      <c r="C90" s="20"/>
      <c r="D90" s="20"/>
      <c r="E90" s="20"/>
      <c r="F90" s="20"/>
      <c r="G90" s="20"/>
      <c r="H90" s="30"/>
      <c r="I90" s="20"/>
      <c r="J90" s="20"/>
      <c r="K90" s="20"/>
      <c r="L90" s="20"/>
      <c r="M90" s="30"/>
      <c r="N90" s="3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hidden="1" customHeight="1">
      <c r="A91" s="20"/>
      <c r="B91" s="20"/>
      <c r="C91" s="20"/>
      <c r="D91" s="20"/>
      <c r="E91" s="20"/>
      <c r="F91" s="20"/>
      <c r="G91" s="20"/>
      <c r="H91" s="30"/>
      <c r="I91" s="20"/>
      <c r="J91" s="20"/>
      <c r="K91" s="20"/>
      <c r="L91" s="20"/>
      <c r="M91" s="30"/>
      <c r="N91" s="3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hidden="1" customHeight="1">
      <c r="A92" s="20"/>
      <c r="B92" s="20"/>
      <c r="C92" s="20"/>
      <c r="D92" s="20"/>
      <c r="E92" s="20"/>
      <c r="F92" s="20"/>
      <c r="G92" s="20"/>
      <c r="H92" s="30"/>
      <c r="I92" s="20"/>
      <c r="J92" s="20"/>
      <c r="K92" s="20"/>
      <c r="L92" s="20"/>
      <c r="M92" s="30"/>
      <c r="N92" s="3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hidden="1" customHeight="1">
      <c r="A93" s="20"/>
      <c r="B93" s="20"/>
      <c r="C93" s="20"/>
      <c r="D93" s="20"/>
      <c r="E93" s="20"/>
      <c r="F93" s="20"/>
      <c r="G93" s="20"/>
      <c r="H93" s="30"/>
      <c r="I93" s="20"/>
      <c r="J93" s="20"/>
      <c r="K93" s="20"/>
      <c r="L93" s="20"/>
      <c r="M93" s="30"/>
      <c r="N93" s="3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hidden="1" customHeight="1">
      <c r="A94" s="20"/>
      <c r="B94" s="20"/>
      <c r="C94" s="20"/>
      <c r="D94" s="20"/>
      <c r="E94" s="20"/>
      <c r="F94" s="20"/>
      <c r="G94" s="20"/>
      <c r="H94" s="30"/>
      <c r="I94" s="20"/>
      <c r="J94" s="20"/>
      <c r="K94" s="20"/>
      <c r="L94" s="20"/>
      <c r="M94" s="30"/>
      <c r="N94" s="3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hidden="1" customHeight="1">
      <c r="A95" s="20"/>
      <c r="B95" s="20"/>
      <c r="C95" s="20"/>
      <c r="D95" s="20"/>
      <c r="E95" s="20"/>
      <c r="F95" s="20"/>
      <c r="G95" s="20"/>
      <c r="H95" s="30"/>
      <c r="I95" s="20"/>
      <c r="J95" s="20"/>
      <c r="K95" s="20"/>
      <c r="L95" s="20"/>
      <c r="M95" s="30"/>
      <c r="N95" s="3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hidden="1" customHeight="1">
      <c r="A96" s="20"/>
      <c r="B96" s="20"/>
      <c r="C96" s="20"/>
      <c r="D96" s="20"/>
      <c r="E96" s="20"/>
      <c r="F96" s="20"/>
      <c r="G96" s="20"/>
      <c r="H96" s="30"/>
      <c r="I96" s="20"/>
      <c r="J96" s="20"/>
      <c r="K96" s="20"/>
      <c r="L96" s="20"/>
      <c r="M96" s="30"/>
      <c r="N96" s="3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hidden="1" customHeight="1">
      <c r="A97" s="20"/>
      <c r="B97" s="20"/>
      <c r="C97" s="20"/>
      <c r="D97" s="20"/>
      <c r="E97" s="20"/>
      <c r="F97" s="20"/>
      <c r="G97" s="20"/>
      <c r="H97" s="30"/>
      <c r="I97" s="20"/>
      <c r="J97" s="20"/>
      <c r="K97" s="20"/>
      <c r="L97" s="20"/>
      <c r="M97" s="30"/>
      <c r="N97" s="3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hidden="1" customHeight="1">
      <c r="A98" s="20"/>
      <c r="B98" s="20"/>
      <c r="C98" s="20"/>
      <c r="D98" s="20"/>
      <c r="E98" s="20"/>
      <c r="F98" s="20"/>
      <c r="G98" s="20"/>
      <c r="H98" s="30"/>
      <c r="I98" s="20"/>
      <c r="J98" s="20"/>
      <c r="K98" s="20"/>
      <c r="L98" s="20"/>
      <c r="M98" s="30"/>
      <c r="N98" s="3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hidden="1" customHeight="1">
      <c r="A99" s="20"/>
      <c r="B99" s="20"/>
      <c r="C99" s="20"/>
      <c r="D99" s="20"/>
      <c r="E99" s="20"/>
      <c r="F99" s="20"/>
      <c r="G99" s="20"/>
      <c r="H99" s="30"/>
      <c r="I99" s="20"/>
      <c r="J99" s="20"/>
      <c r="K99" s="20"/>
      <c r="L99" s="20"/>
      <c r="M99" s="30"/>
      <c r="N99" s="3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hidden="1" customHeight="1">
      <c r="A100" s="20"/>
      <c r="B100" s="20"/>
      <c r="C100" s="20"/>
      <c r="D100" s="20"/>
      <c r="E100" s="20"/>
      <c r="F100" s="20"/>
      <c r="G100" s="20"/>
      <c r="H100" s="30"/>
      <c r="I100" s="20"/>
      <c r="J100" s="20"/>
      <c r="K100" s="20"/>
      <c r="L100" s="20"/>
      <c r="M100" s="30"/>
      <c r="N100" s="3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hidden="1" customHeight="1">
      <c r="A101" s="20"/>
      <c r="B101" s="20"/>
      <c r="C101" s="20"/>
      <c r="D101" s="20"/>
      <c r="E101" s="20"/>
      <c r="F101" s="20"/>
      <c r="G101" s="20"/>
      <c r="H101" s="30"/>
      <c r="I101" s="20"/>
      <c r="J101" s="20"/>
      <c r="K101" s="20"/>
      <c r="L101" s="20"/>
      <c r="M101" s="30"/>
      <c r="N101" s="3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hidden="1" customHeight="1">
      <c r="A102" s="20"/>
      <c r="B102" s="20"/>
      <c r="C102" s="20"/>
      <c r="D102" s="20"/>
      <c r="E102" s="20"/>
      <c r="F102" s="20"/>
      <c r="G102" s="20"/>
      <c r="H102" s="30"/>
      <c r="I102" s="20"/>
      <c r="J102" s="20"/>
      <c r="K102" s="20"/>
      <c r="L102" s="20"/>
      <c r="M102" s="30"/>
      <c r="N102" s="3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hidden="1" customHeight="1">
      <c r="A103" s="20"/>
      <c r="B103" s="20"/>
      <c r="C103" s="20"/>
      <c r="D103" s="20"/>
      <c r="E103" s="20"/>
      <c r="F103" s="20"/>
      <c r="G103" s="20"/>
      <c r="H103" s="30"/>
      <c r="I103" s="20"/>
      <c r="J103" s="20"/>
      <c r="K103" s="20"/>
      <c r="L103" s="20"/>
      <c r="M103" s="30"/>
      <c r="N103" s="3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hidden="1" customHeight="1">
      <c r="A104" s="20"/>
      <c r="B104" s="20"/>
      <c r="C104" s="20"/>
      <c r="D104" s="20"/>
      <c r="E104" s="20"/>
      <c r="F104" s="20"/>
      <c r="G104" s="20"/>
      <c r="H104" s="30"/>
      <c r="I104" s="20"/>
      <c r="J104" s="20"/>
      <c r="K104" s="20"/>
      <c r="L104" s="20"/>
      <c r="M104" s="30"/>
      <c r="N104" s="3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hidden="1" customHeight="1">
      <c r="A105" s="20"/>
      <c r="B105" s="20"/>
      <c r="C105" s="20"/>
      <c r="D105" s="20"/>
      <c r="E105" s="20"/>
      <c r="F105" s="20"/>
      <c r="G105" s="20"/>
      <c r="H105" s="30"/>
      <c r="I105" s="20"/>
      <c r="J105" s="20"/>
      <c r="K105" s="20"/>
      <c r="L105" s="20"/>
      <c r="M105" s="30"/>
      <c r="N105" s="3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hidden="1" customHeight="1">
      <c r="A106" s="20"/>
      <c r="B106" s="20"/>
      <c r="C106" s="20"/>
      <c r="D106" s="20"/>
      <c r="E106" s="20"/>
      <c r="F106" s="20"/>
      <c r="G106" s="20"/>
      <c r="H106" s="30"/>
      <c r="I106" s="20"/>
      <c r="J106" s="20"/>
      <c r="K106" s="20"/>
      <c r="L106" s="20"/>
      <c r="M106" s="30"/>
      <c r="N106" s="3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hidden="1" customHeight="1">
      <c r="A107" s="20"/>
      <c r="B107" s="20"/>
      <c r="C107" s="20"/>
      <c r="D107" s="20"/>
      <c r="E107" s="20"/>
      <c r="F107" s="20"/>
      <c r="G107" s="20"/>
      <c r="H107" s="30"/>
      <c r="I107" s="20"/>
      <c r="J107" s="20"/>
      <c r="K107" s="20"/>
      <c r="L107" s="20"/>
      <c r="M107" s="30"/>
      <c r="N107" s="3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hidden="1" customHeight="1">
      <c r="A108" s="20"/>
      <c r="B108" s="20"/>
      <c r="C108" s="20"/>
      <c r="D108" s="20"/>
      <c r="E108" s="20"/>
      <c r="F108" s="20"/>
      <c r="G108" s="20"/>
      <c r="H108" s="30"/>
      <c r="I108" s="20"/>
      <c r="J108" s="20"/>
      <c r="K108" s="20"/>
      <c r="L108" s="20"/>
      <c r="M108" s="30"/>
      <c r="N108" s="3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hidden="1" customHeight="1">
      <c r="A109" s="20"/>
      <c r="B109" s="20"/>
      <c r="C109" s="20"/>
      <c r="D109" s="20"/>
      <c r="E109" s="20"/>
      <c r="F109" s="20"/>
      <c r="G109" s="20"/>
      <c r="H109" s="30"/>
      <c r="I109" s="20"/>
      <c r="J109" s="20"/>
      <c r="K109" s="20"/>
      <c r="L109" s="20"/>
      <c r="M109" s="30"/>
      <c r="N109" s="3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hidden="1" customHeight="1">
      <c r="A110" s="20"/>
      <c r="B110" s="20"/>
      <c r="C110" s="20"/>
      <c r="D110" s="20"/>
      <c r="E110" s="20"/>
      <c r="F110" s="20"/>
      <c r="G110" s="20"/>
      <c r="H110" s="30"/>
      <c r="I110" s="20"/>
      <c r="J110" s="20"/>
      <c r="K110" s="20"/>
      <c r="L110" s="20"/>
      <c r="M110" s="30"/>
      <c r="N110" s="3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hidden="1" customHeight="1">
      <c r="A111" s="20"/>
      <c r="B111" s="20"/>
      <c r="C111" s="20"/>
      <c r="D111" s="20"/>
      <c r="E111" s="20"/>
      <c r="F111" s="20"/>
      <c r="G111" s="20"/>
      <c r="H111" s="30"/>
      <c r="I111" s="20"/>
      <c r="J111" s="20"/>
      <c r="K111" s="20"/>
      <c r="L111" s="20"/>
      <c r="M111" s="30"/>
      <c r="N111" s="3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hidden="1" customHeight="1">
      <c r="A112" s="20"/>
      <c r="B112" s="20"/>
      <c r="C112" s="20"/>
      <c r="D112" s="20"/>
      <c r="E112" s="20"/>
      <c r="F112" s="20"/>
      <c r="G112" s="20"/>
      <c r="H112" s="30"/>
      <c r="I112" s="20"/>
      <c r="J112" s="20"/>
      <c r="K112" s="20"/>
      <c r="L112" s="20"/>
      <c r="M112" s="30"/>
      <c r="N112" s="3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hidden="1" customHeight="1">
      <c r="A113" s="20"/>
      <c r="B113" s="20"/>
      <c r="C113" s="20"/>
      <c r="D113" s="20"/>
      <c r="E113" s="20"/>
      <c r="F113" s="20"/>
      <c r="G113" s="20"/>
      <c r="H113" s="30"/>
      <c r="I113" s="20"/>
      <c r="J113" s="20"/>
      <c r="K113" s="20"/>
      <c r="L113" s="20"/>
      <c r="M113" s="30"/>
      <c r="N113" s="3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hidden="1" customHeight="1">
      <c r="A114" s="20"/>
      <c r="B114" s="20"/>
      <c r="C114" s="20"/>
      <c r="D114" s="20"/>
      <c r="E114" s="20"/>
      <c r="F114" s="20"/>
      <c r="G114" s="20"/>
      <c r="H114" s="30"/>
      <c r="I114" s="20"/>
      <c r="J114" s="20"/>
      <c r="K114" s="20"/>
      <c r="L114" s="20"/>
      <c r="M114" s="30"/>
      <c r="N114" s="3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hidden="1" customHeight="1">
      <c r="A115" s="20"/>
      <c r="B115" s="20"/>
      <c r="C115" s="20"/>
      <c r="D115" s="20"/>
      <c r="E115" s="20"/>
      <c r="F115" s="20"/>
      <c r="G115" s="20"/>
      <c r="H115" s="30"/>
      <c r="I115" s="20"/>
      <c r="J115" s="20"/>
      <c r="K115" s="20"/>
      <c r="L115" s="20"/>
      <c r="M115" s="30"/>
      <c r="N115" s="3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hidden="1" customHeight="1">
      <c r="A116" s="20"/>
      <c r="B116" s="20"/>
      <c r="C116" s="20"/>
      <c r="D116" s="20"/>
      <c r="E116" s="20"/>
      <c r="F116" s="20"/>
      <c r="G116" s="20"/>
      <c r="H116" s="30"/>
      <c r="I116" s="20"/>
      <c r="J116" s="20"/>
      <c r="K116" s="20"/>
      <c r="L116" s="20"/>
      <c r="M116" s="30"/>
      <c r="N116" s="3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hidden="1" customHeight="1">
      <c r="A117" s="20"/>
      <c r="B117" s="20"/>
      <c r="C117" s="20"/>
      <c r="D117" s="20"/>
      <c r="E117" s="20"/>
      <c r="F117" s="20"/>
      <c r="G117" s="20"/>
      <c r="H117" s="30"/>
      <c r="I117" s="20"/>
      <c r="J117" s="20"/>
      <c r="K117" s="20"/>
      <c r="L117" s="20"/>
      <c r="M117" s="30"/>
      <c r="N117" s="3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hidden="1" customHeight="1">
      <c r="A118" s="20"/>
      <c r="B118" s="20"/>
      <c r="C118" s="20"/>
      <c r="D118" s="20"/>
      <c r="E118" s="20"/>
      <c r="F118" s="20"/>
      <c r="G118" s="20"/>
      <c r="H118" s="30"/>
      <c r="I118" s="20"/>
      <c r="J118" s="20"/>
      <c r="K118" s="20"/>
      <c r="L118" s="20"/>
      <c r="M118" s="30"/>
      <c r="N118" s="3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hidden="1" customHeight="1">
      <c r="A119" s="20"/>
      <c r="B119" s="20"/>
      <c r="C119" s="20"/>
      <c r="D119" s="20"/>
      <c r="E119" s="20"/>
      <c r="F119" s="20"/>
      <c r="G119" s="20"/>
      <c r="H119" s="30"/>
      <c r="I119" s="20"/>
      <c r="J119" s="20"/>
      <c r="K119" s="20"/>
      <c r="L119" s="20"/>
      <c r="M119" s="30"/>
      <c r="N119" s="3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hidden="1" customHeight="1">
      <c r="A120" s="20"/>
      <c r="B120" s="20"/>
      <c r="C120" s="20"/>
      <c r="D120" s="20"/>
      <c r="E120" s="20"/>
      <c r="F120" s="20"/>
      <c r="G120" s="20"/>
      <c r="H120" s="30"/>
      <c r="I120" s="20"/>
      <c r="J120" s="20"/>
      <c r="K120" s="20"/>
      <c r="L120" s="20"/>
      <c r="M120" s="30"/>
      <c r="N120" s="3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hidden="1" customHeight="1">
      <c r="A121" s="20"/>
      <c r="B121" s="20"/>
      <c r="C121" s="20"/>
      <c r="D121" s="20"/>
      <c r="E121" s="20"/>
      <c r="F121" s="20"/>
      <c r="G121" s="20"/>
      <c r="H121" s="30"/>
      <c r="I121" s="20"/>
      <c r="J121" s="20"/>
      <c r="K121" s="20"/>
      <c r="L121" s="20"/>
      <c r="M121" s="30"/>
      <c r="N121" s="3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hidden="1" customHeight="1">
      <c r="A122" s="20"/>
      <c r="B122" s="20"/>
      <c r="C122" s="20"/>
      <c r="D122" s="20"/>
      <c r="E122" s="20"/>
      <c r="F122" s="20"/>
      <c r="G122" s="20"/>
      <c r="H122" s="30"/>
      <c r="I122" s="20"/>
      <c r="J122" s="20"/>
      <c r="K122" s="20"/>
      <c r="L122" s="20"/>
      <c r="M122" s="30"/>
      <c r="N122" s="3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hidden="1" customHeight="1">
      <c r="A123" s="20"/>
      <c r="B123" s="20"/>
      <c r="C123" s="20"/>
      <c r="D123" s="20"/>
      <c r="E123" s="20"/>
      <c r="F123" s="20"/>
      <c r="G123" s="20"/>
      <c r="H123" s="30"/>
      <c r="I123" s="20"/>
      <c r="J123" s="20"/>
      <c r="K123" s="20"/>
      <c r="L123" s="20"/>
      <c r="M123" s="30"/>
      <c r="N123" s="3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hidden="1" customHeight="1">
      <c r="A124" s="20"/>
      <c r="B124" s="20"/>
      <c r="C124" s="20"/>
      <c r="D124" s="20"/>
      <c r="E124" s="20"/>
      <c r="F124" s="20"/>
      <c r="G124" s="20"/>
      <c r="H124" s="30"/>
      <c r="I124" s="20"/>
      <c r="J124" s="20"/>
      <c r="K124" s="20"/>
      <c r="L124" s="20"/>
      <c r="M124" s="30"/>
      <c r="N124" s="3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hidden="1" customHeight="1">
      <c r="A125" s="20"/>
      <c r="B125" s="20"/>
      <c r="C125" s="20"/>
      <c r="D125" s="20"/>
      <c r="E125" s="20"/>
      <c r="F125" s="20"/>
      <c r="G125" s="20"/>
      <c r="H125" s="30"/>
      <c r="I125" s="20"/>
      <c r="J125" s="20"/>
      <c r="K125" s="20"/>
      <c r="L125" s="20"/>
      <c r="M125" s="30"/>
      <c r="N125" s="3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hidden="1" customHeight="1">
      <c r="A126" s="20"/>
      <c r="B126" s="20"/>
      <c r="C126" s="20"/>
      <c r="D126" s="20"/>
      <c r="E126" s="20"/>
      <c r="F126" s="20"/>
      <c r="G126" s="20"/>
      <c r="H126" s="30"/>
      <c r="I126" s="20"/>
      <c r="J126" s="20"/>
      <c r="K126" s="20"/>
      <c r="L126" s="20"/>
      <c r="M126" s="30"/>
      <c r="N126" s="3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hidden="1" customHeight="1">
      <c r="A127" s="20"/>
      <c r="B127" s="20"/>
      <c r="C127" s="20"/>
      <c r="D127" s="20"/>
      <c r="E127" s="20"/>
      <c r="F127" s="20"/>
      <c r="G127" s="20"/>
      <c r="H127" s="30"/>
      <c r="I127" s="20"/>
      <c r="J127" s="20"/>
      <c r="K127" s="20"/>
      <c r="L127" s="20"/>
      <c r="M127" s="30"/>
      <c r="N127" s="3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hidden="1" customHeight="1">
      <c r="A128" s="20"/>
      <c r="B128" s="20"/>
      <c r="C128" s="20"/>
      <c r="D128" s="20"/>
      <c r="E128" s="20"/>
      <c r="F128" s="20"/>
      <c r="G128" s="20"/>
      <c r="H128" s="30"/>
      <c r="I128" s="20"/>
      <c r="J128" s="20"/>
      <c r="K128" s="20"/>
      <c r="L128" s="20"/>
      <c r="M128" s="30"/>
      <c r="N128" s="3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hidden="1" customHeight="1">
      <c r="A129" s="20"/>
      <c r="B129" s="20"/>
      <c r="C129" s="20"/>
      <c r="D129" s="20"/>
      <c r="E129" s="20"/>
      <c r="F129" s="20"/>
      <c r="G129" s="20"/>
      <c r="H129" s="30"/>
      <c r="I129" s="20"/>
      <c r="J129" s="20"/>
      <c r="K129" s="20"/>
      <c r="L129" s="20"/>
      <c r="M129" s="30"/>
      <c r="N129" s="3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hidden="1" customHeight="1">
      <c r="A130" s="20"/>
      <c r="B130" s="20"/>
      <c r="C130" s="20"/>
      <c r="D130" s="20"/>
      <c r="E130" s="20"/>
      <c r="F130" s="20"/>
      <c r="G130" s="20"/>
      <c r="H130" s="30"/>
      <c r="I130" s="20"/>
      <c r="J130" s="20"/>
      <c r="K130" s="20"/>
      <c r="L130" s="20"/>
      <c r="M130" s="30"/>
      <c r="N130" s="3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hidden="1" customHeight="1">
      <c r="A131" s="20"/>
      <c r="B131" s="20"/>
      <c r="C131" s="20"/>
      <c r="D131" s="20"/>
      <c r="E131" s="20"/>
      <c r="F131" s="20"/>
      <c r="G131" s="20"/>
      <c r="H131" s="30"/>
      <c r="I131" s="20"/>
      <c r="J131" s="20"/>
      <c r="K131" s="20"/>
      <c r="L131" s="20"/>
      <c r="M131" s="30"/>
      <c r="N131" s="3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hidden="1" customHeight="1">
      <c r="A132" s="20"/>
      <c r="B132" s="20"/>
      <c r="C132" s="20"/>
      <c r="D132" s="20"/>
      <c r="E132" s="20"/>
      <c r="F132" s="20"/>
      <c r="G132" s="20"/>
      <c r="H132" s="30"/>
      <c r="I132" s="20"/>
      <c r="J132" s="20"/>
      <c r="K132" s="20"/>
      <c r="L132" s="20"/>
      <c r="M132" s="30"/>
      <c r="N132" s="3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hidden="1" customHeight="1">
      <c r="A133" s="20"/>
      <c r="B133" s="20"/>
      <c r="C133" s="20"/>
      <c r="D133" s="20"/>
      <c r="E133" s="20"/>
      <c r="F133" s="20"/>
      <c r="G133" s="20"/>
      <c r="H133" s="30"/>
      <c r="I133" s="20"/>
      <c r="J133" s="20"/>
      <c r="K133" s="20"/>
      <c r="L133" s="20"/>
      <c r="M133" s="30"/>
      <c r="N133" s="3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hidden="1" customHeight="1">
      <c r="A134" s="20"/>
      <c r="B134" s="20"/>
      <c r="C134" s="20"/>
      <c r="D134" s="20"/>
      <c r="E134" s="20"/>
      <c r="F134" s="20"/>
      <c r="G134" s="20"/>
      <c r="H134" s="30"/>
      <c r="I134" s="20"/>
      <c r="J134" s="20"/>
      <c r="K134" s="20"/>
      <c r="L134" s="20"/>
      <c r="M134" s="30"/>
      <c r="N134" s="3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hidden="1" customHeight="1">
      <c r="A135" s="20"/>
      <c r="B135" s="20"/>
      <c r="C135" s="20"/>
      <c r="D135" s="20"/>
      <c r="E135" s="20"/>
      <c r="F135" s="20"/>
      <c r="G135" s="20"/>
      <c r="H135" s="30"/>
      <c r="I135" s="20"/>
      <c r="J135" s="20"/>
      <c r="K135" s="20"/>
      <c r="L135" s="20"/>
      <c r="M135" s="30"/>
      <c r="N135" s="3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hidden="1" customHeight="1">
      <c r="A136" s="20"/>
      <c r="B136" s="20"/>
      <c r="C136" s="20"/>
      <c r="D136" s="20"/>
      <c r="E136" s="20"/>
      <c r="F136" s="20"/>
      <c r="G136" s="20"/>
      <c r="H136" s="30"/>
      <c r="I136" s="20"/>
      <c r="J136" s="20"/>
      <c r="K136" s="20"/>
      <c r="L136" s="20"/>
      <c r="M136" s="30"/>
      <c r="N136" s="3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hidden="1" customHeight="1">
      <c r="A137" s="20"/>
      <c r="B137" s="20"/>
      <c r="C137" s="20"/>
      <c r="D137" s="20"/>
      <c r="E137" s="20"/>
      <c r="F137" s="20"/>
      <c r="G137" s="20"/>
      <c r="H137" s="30"/>
      <c r="I137" s="20"/>
      <c r="J137" s="20"/>
      <c r="K137" s="20"/>
      <c r="L137" s="20"/>
      <c r="M137" s="30"/>
      <c r="N137" s="3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hidden="1" customHeight="1">
      <c r="A138" s="20"/>
      <c r="B138" s="20"/>
      <c r="C138" s="20"/>
      <c r="D138" s="20"/>
      <c r="E138" s="20"/>
      <c r="F138" s="20"/>
      <c r="G138" s="20"/>
      <c r="H138" s="30"/>
      <c r="I138" s="20"/>
      <c r="J138" s="20"/>
      <c r="K138" s="20"/>
      <c r="L138" s="20"/>
      <c r="M138" s="30"/>
      <c r="N138" s="3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hidden="1" customHeight="1">
      <c r="A139" s="20"/>
      <c r="B139" s="20"/>
      <c r="C139" s="20"/>
      <c r="D139" s="20"/>
      <c r="E139" s="20"/>
      <c r="F139" s="20"/>
      <c r="G139" s="20"/>
      <c r="H139" s="30"/>
      <c r="I139" s="20"/>
      <c r="J139" s="20"/>
      <c r="K139" s="20"/>
      <c r="L139" s="20"/>
      <c r="M139" s="30"/>
      <c r="N139" s="3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hidden="1" customHeight="1">
      <c r="A140" s="20"/>
      <c r="B140" s="20"/>
      <c r="C140" s="20"/>
      <c r="D140" s="20"/>
      <c r="E140" s="20"/>
      <c r="F140" s="20"/>
      <c r="G140" s="20"/>
      <c r="H140" s="30"/>
      <c r="I140" s="20"/>
      <c r="J140" s="20"/>
      <c r="K140" s="20"/>
      <c r="L140" s="20"/>
      <c r="M140" s="30"/>
      <c r="N140" s="3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hidden="1" customHeight="1">
      <c r="A141" s="20"/>
      <c r="B141" s="20"/>
      <c r="C141" s="20"/>
      <c r="D141" s="20"/>
      <c r="E141" s="20"/>
      <c r="F141" s="20"/>
      <c r="G141" s="20"/>
      <c r="H141" s="30"/>
      <c r="I141" s="20"/>
      <c r="J141" s="20"/>
      <c r="K141" s="20"/>
      <c r="L141" s="20"/>
      <c r="M141" s="30"/>
      <c r="N141" s="3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hidden="1" customHeight="1">
      <c r="A142" s="20"/>
      <c r="B142" s="20"/>
      <c r="C142" s="20"/>
      <c r="D142" s="20"/>
      <c r="E142" s="20"/>
      <c r="F142" s="20"/>
      <c r="G142" s="20"/>
      <c r="H142" s="30"/>
      <c r="I142" s="20"/>
      <c r="J142" s="20"/>
      <c r="K142" s="20"/>
      <c r="L142" s="20"/>
      <c r="M142" s="30"/>
      <c r="N142" s="3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hidden="1" customHeight="1">
      <c r="A143" s="20"/>
      <c r="B143" s="20"/>
      <c r="C143" s="20"/>
      <c r="D143" s="20"/>
      <c r="E143" s="20"/>
      <c r="F143" s="20"/>
      <c r="G143" s="20"/>
      <c r="H143" s="30"/>
      <c r="I143" s="20"/>
      <c r="J143" s="20"/>
      <c r="K143" s="20"/>
      <c r="L143" s="20"/>
      <c r="M143" s="30"/>
      <c r="N143" s="3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hidden="1" customHeight="1">
      <c r="A144" s="20"/>
      <c r="B144" s="20"/>
      <c r="C144" s="20"/>
      <c r="D144" s="20"/>
      <c r="E144" s="20"/>
      <c r="F144" s="20"/>
      <c r="G144" s="20"/>
      <c r="H144" s="30"/>
      <c r="I144" s="20"/>
      <c r="J144" s="20"/>
      <c r="K144" s="20"/>
      <c r="L144" s="20"/>
      <c r="M144" s="30"/>
      <c r="N144" s="3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hidden="1" customHeight="1">
      <c r="A145" s="20"/>
      <c r="B145" s="20"/>
      <c r="C145" s="20"/>
      <c r="D145" s="20"/>
      <c r="E145" s="20"/>
      <c r="F145" s="20"/>
      <c r="G145" s="20"/>
      <c r="H145" s="30"/>
      <c r="I145" s="20"/>
      <c r="J145" s="20"/>
      <c r="K145" s="20"/>
      <c r="L145" s="20"/>
      <c r="M145" s="30"/>
      <c r="N145" s="3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hidden="1" customHeight="1">
      <c r="A146" s="20"/>
      <c r="B146" s="20"/>
      <c r="C146" s="20"/>
      <c r="D146" s="20"/>
      <c r="E146" s="20"/>
      <c r="F146" s="20"/>
      <c r="G146" s="20"/>
      <c r="H146" s="30"/>
      <c r="I146" s="20"/>
      <c r="J146" s="20"/>
      <c r="K146" s="20"/>
      <c r="L146" s="20"/>
      <c r="M146" s="30"/>
      <c r="N146" s="3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hidden="1" customHeight="1">
      <c r="A147" s="20"/>
      <c r="B147" s="20"/>
      <c r="C147" s="20"/>
      <c r="D147" s="20"/>
      <c r="E147" s="20"/>
      <c r="F147" s="20"/>
      <c r="G147" s="20"/>
      <c r="H147" s="30"/>
      <c r="I147" s="20"/>
      <c r="J147" s="20"/>
      <c r="K147" s="20"/>
      <c r="L147" s="20"/>
      <c r="M147" s="30"/>
      <c r="N147" s="3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hidden="1" customHeight="1">
      <c r="A148" s="20"/>
      <c r="B148" s="20"/>
      <c r="C148" s="20"/>
      <c r="D148" s="20"/>
      <c r="E148" s="20"/>
      <c r="F148" s="20"/>
      <c r="G148" s="20"/>
      <c r="H148" s="30"/>
      <c r="I148" s="20"/>
      <c r="J148" s="20"/>
      <c r="K148" s="20"/>
      <c r="L148" s="20"/>
      <c r="M148" s="30"/>
      <c r="N148" s="3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hidden="1" customHeight="1">
      <c r="A149" s="20"/>
      <c r="B149" s="20"/>
      <c r="C149" s="20"/>
      <c r="D149" s="20"/>
      <c r="E149" s="20"/>
      <c r="F149" s="20"/>
      <c r="G149" s="20"/>
      <c r="H149" s="30"/>
      <c r="I149" s="20"/>
      <c r="J149" s="20"/>
      <c r="K149" s="20"/>
      <c r="L149" s="20"/>
      <c r="M149" s="30"/>
      <c r="N149" s="3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hidden="1" customHeight="1">
      <c r="A150" s="20"/>
      <c r="B150" s="20"/>
      <c r="C150" s="20"/>
      <c r="D150" s="20"/>
      <c r="E150" s="20"/>
      <c r="F150" s="20"/>
      <c r="G150" s="20"/>
      <c r="H150" s="30"/>
      <c r="I150" s="20"/>
      <c r="J150" s="20"/>
      <c r="K150" s="20"/>
      <c r="L150" s="20"/>
      <c r="M150" s="30"/>
      <c r="N150" s="3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hidden="1" customHeight="1">
      <c r="A151" s="20"/>
      <c r="B151" s="20"/>
      <c r="C151" s="20"/>
      <c r="D151" s="20"/>
      <c r="E151" s="20"/>
      <c r="F151" s="20"/>
      <c r="G151" s="20"/>
      <c r="H151" s="30"/>
      <c r="I151" s="20"/>
      <c r="J151" s="20"/>
      <c r="K151" s="20"/>
      <c r="L151" s="20"/>
      <c r="M151" s="30"/>
      <c r="N151" s="3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hidden="1" customHeight="1">
      <c r="A152" s="20"/>
      <c r="B152" s="20"/>
      <c r="C152" s="20"/>
      <c r="D152" s="20"/>
      <c r="E152" s="20"/>
      <c r="F152" s="20"/>
      <c r="G152" s="20"/>
      <c r="H152" s="30"/>
      <c r="I152" s="20"/>
      <c r="J152" s="20"/>
      <c r="K152" s="20"/>
      <c r="L152" s="20"/>
      <c r="M152" s="30"/>
      <c r="N152" s="3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hidden="1" customHeight="1">
      <c r="A153" s="20"/>
      <c r="B153" s="20"/>
      <c r="C153" s="20"/>
      <c r="D153" s="20"/>
      <c r="E153" s="20"/>
      <c r="F153" s="20"/>
      <c r="G153" s="20"/>
      <c r="H153" s="30"/>
      <c r="I153" s="20"/>
      <c r="J153" s="20"/>
      <c r="K153" s="20"/>
      <c r="L153" s="20"/>
      <c r="M153" s="30"/>
      <c r="N153" s="3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hidden="1" customHeight="1">
      <c r="A154" s="20"/>
      <c r="B154" s="20"/>
      <c r="C154" s="20"/>
      <c r="D154" s="20"/>
      <c r="E154" s="20"/>
      <c r="F154" s="20"/>
      <c r="G154" s="20"/>
      <c r="H154" s="30"/>
      <c r="I154" s="20"/>
      <c r="J154" s="20"/>
      <c r="K154" s="20"/>
      <c r="L154" s="20"/>
      <c r="M154" s="30"/>
      <c r="N154" s="3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hidden="1" customHeight="1">
      <c r="A155" s="20"/>
      <c r="B155" s="20"/>
      <c r="C155" s="20"/>
      <c r="D155" s="20"/>
      <c r="E155" s="20"/>
      <c r="F155" s="20"/>
      <c r="G155" s="20"/>
      <c r="H155" s="30"/>
      <c r="I155" s="20"/>
      <c r="J155" s="20"/>
      <c r="K155" s="20"/>
      <c r="L155" s="20"/>
      <c r="M155" s="30"/>
      <c r="N155" s="3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hidden="1" customHeight="1">
      <c r="A156" s="20"/>
      <c r="B156" s="20"/>
      <c r="C156" s="20"/>
      <c r="D156" s="20"/>
      <c r="E156" s="20"/>
      <c r="F156" s="20"/>
      <c r="G156" s="20"/>
      <c r="H156" s="30"/>
      <c r="I156" s="20"/>
      <c r="J156" s="20"/>
      <c r="K156" s="20"/>
      <c r="L156" s="20"/>
      <c r="M156" s="30"/>
      <c r="N156" s="3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hidden="1" customHeight="1">
      <c r="A157" s="20"/>
      <c r="B157" s="20"/>
      <c r="C157" s="20"/>
      <c r="D157" s="20"/>
      <c r="E157" s="20"/>
      <c r="F157" s="20"/>
      <c r="G157" s="20"/>
      <c r="H157" s="30"/>
      <c r="I157" s="20"/>
      <c r="J157" s="20"/>
      <c r="K157" s="20"/>
      <c r="L157" s="20"/>
      <c r="M157" s="30"/>
      <c r="N157" s="3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hidden="1" customHeight="1">
      <c r="A158" s="20"/>
      <c r="B158" s="20"/>
      <c r="C158" s="20"/>
      <c r="D158" s="20"/>
      <c r="E158" s="20"/>
      <c r="F158" s="20"/>
      <c r="G158" s="20"/>
      <c r="H158" s="30"/>
      <c r="I158" s="20"/>
      <c r="J158" s="20"/>
      <c r="K158" s="20"/>
      <c r="L158" s="20"/>
      <c r="M158" s="30"/>
      <c r="N158" s="3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hidden="1" customHeight="1">
      <c r="A159" s="20"/>
      <c r="B159" s="20"/>
      <c r="C159" s="20"/>
      <c r="D159" s="20"/>
      <c r="E159" s="20"/>
      <c r="F159" s="20"/>
      <c r="G159" s="20"/>
      <c r="H159" s="30"/>
      <c r="I159" s="20"/>
      <c r="J159" s="20"/>
      <c r="K159" s="20"/>
      <c r="L159" s="20"/>
      <c r="M159" s="30"/>
      <c r="N159" s="3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hidden="1" customHeight="1">
      <c r="A160" s="20"/>
      <c r="B160" s="20"/>
      <c r="C160" s="20"/>
      <c r="D160" s="20"/>
      <c r="E160" s="20"/>
      <c r="F160" s="20"/>
      <c r="G160" s="20"/>
      <c r="H160" s="30"/>
      <c r="I160" s="20"/>
      <c r="J160" s="20"/>
      <c r="K160" s="20"/>
      <c r="L160" s="20"/>
      <c r="M160" s="30"/>
      <c r="N160" s="3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hidden="1" customHeight="1">
      <c r="A161" s="20"/>
      <c r="B161" s="20"/>
      <c r="C161" s="20"/>
      <c r="D161" s="20"/>
      <c r="E161" s="20"/>
      <c r="F161" s="20"/>
      <c r="G161" s="20"/>
      <c r="H161" s="30"/>
      <c r="I161" s="20"/>
      <c r="J161" s="20"/>
      <c r="K161" s="20"/>
      <c r="L161" s="20"/>
      <c r="M161" s="30"/>
      <c r="N161" s="3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hidden="1" customHeight="1">
      <c r="A162" s="20"/>
      <c r="B162" s="20"/>
      <c r="C162" s="20"/>
      <c r="D162" s="20"/>
      <c r="E162" s="20"/>
      <c r="F162" s="20"/>
      <c r="G162" s="20"/>
      <c r="H162" s="30"/>
      <c r="I162" s="20"/>
      <c r="J162" s="20"/>
      <c r="K162" s="20"/>
      <c r="L162" s="20"/>
      <c r="M162" s="30"/>
      <c r="N162" s="3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hidden="1" customHeight="1">
      <c r="A163" s="20"/>
      <c r="B163" s="20"/>
      <c r="C163" s="20"/>
      <c r="D163" s="20"/>
      <c r="E163" s="20"/>
      <c r="F163" s="20"/>
      <c r="G163" s="20"/>
      <c r="H163" s="30"/>
      <c r="I163" s="20"/>
      <c r="J163" s="20"/>
      <c r="K163" s="20"/>
      <c r="L163" s="20"/>
      <c r="M163" s="30"/>
      <c r="N163" s="3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hidden="1" customHeight="1">
      <c r="A164" s="20"/>
      <c r="B164" s="20"/>
      <c r="C164" s="20"/>
      <c r="D164" s="20"/>
      <c r="E164" s="20"/>
      <c r="F164" s="20"/>
      <c r="G164" s="20"/>
      <c r="H164" s="30"/>
      <c r="I164" s="20"/>
      <c r="J164" s="20"/>
      <c r="K164" s="20"/>
      <c r="L164" s="20"/>
      <c r="M164" s="30"/>
      <c r="N164" s="3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hidden="1" customHeight="1">
      <c r="A165" s="20"/>
      <c r="B165" s="20"/>
      <c r="C165" s="20"/>
      <c r="D165" s="20"/>
      <c r="E165" s="20"/>
      <c r="F165" s="20"/>
      <c r="G165" s="20"/>
      <c r="H165" s="30"/>
      <c r="I165" s="20"/>
      <c r="J165" s="20"/>
      <c r="K165" s="20"/>
      <c r="L165" s="20"/>
      <c r="M165" s="30"/>
      <c r="N165" s="3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hidden="1" customHeight="1">
      <c r="A166" s="20"/>
      <c r="B166" s="20"/>
      <c r="C166" s="20"/>
      <c r="D166" s="20"/>
      <c r="E166" s="20"/>
      <c r="F166" s="20"/>
      <c r="G166" s="20"/>
      <c r="H166" s="30"/>
      <c r="I166" s="20"/>
      <c r="J166" s="20"/>
      <c r="K166" s="20"/>
      <c r="L166" s="20"/>
      <c r="M166" s="30"/>
      <c r="N166" s="3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hidden="1" customHeight="1">
      <c r="A167" s="20"/>
      <c r="B167" s="20"/>
      <c r="C167" s="20"/>
      <c r="D167" s="20"/>
      <c r="E167" s="20"/>
      <c r="F167" s="20"/>
      <c r="G167" s="20"/>
      <c r="H167" s="30"/>
      <c r="I167" s="20"/>
      <c r="J167" s="20"/>
      <c r="K167" s="20"/>
      <c r="L167" s="20"/>
      <c r="M167" s="30"/>
      <c r="N167" s="3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hidden="1" customHeight="1">
      <c r="A168" s="20"/>
      <c r="B168" s="20"/>
      <c r="C168" s="20"/>
      <c r="D168" s="20"/>
      <c r="E168" s="20"/>
      <c r="F168" s="20"/>
      <c r="G168" s="20"/>
      <c r="H168" s="30"/>
      <c r="I168" s="20"/>
      <c r="J168" s="20"/>
      <c r="K168" s="20"/>
      <c r="L168" s="20"/>
      <c r="M168" s="30"/>
      <c r="N168" s="3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hidden="1" customHeight="1">
      <c r="A169" s="20"/>
      <c r="B169" s="20"/>
      <c r="C169" s="20"/>
      <c r="D169" s="20"/>
      <c r="E169" s="20"/>
      <c r="F169" s="20"/>
      <c r="G169" s="20"/>
      <c r="H169" s="30"/>
      <c r="I169" s="20"/>
      <c r="J169" s="20"/>
      <c r="K169" s="20"/>
      <c r="L169" s="20"/>
      <c r="M169" s="30"/>
      <c r="N169" s="3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hidden="1" customHeight="1">
      <c r="A170" s="20"/>
      <c r="B170" s="20"/>
      <c r="C170" s="20"/>
      <c r="D170" s="20"/>
      <c r="E170" s="20"/>
      <c r="F170" s="20"/>
      <c r="G170" s="20"/>
      <c r="H170" s="30"/>
      <c r="I170" s="20"/>
      <c r="J170" s="20"/>
      <c r="K170" s="20"/>
      <c r="L170" s="20"/>
      <c r="M170" s="30"/>
      <c r="N170" s="3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hidden="1" customHeight="1">
      <c r="A171" s="20"/>
      <c r="B171" s="20"/>
      <c r="C171" s="20"/>
      <c r="D171" s="20"/>
      <c r="E171" s="20"/>
      <c r="F171" s="20"/>
      <c r="G171" s="20"/>
      <c r="H171" s="30"/>
      <c r="I171" s="20"/>
      <c r="J171" s="20"/>
      <c r="K171" s="20"/>
      <c r="L171" s="20"/>
      <c r="M171" s="30"/>
      <c r="N171" s="3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hidden="1" customHeight="1">
      <c r="A172" s="20"/>
      <c r="B172" s="20"/>
      <c r="C172" s="20"/>
      <c r="D172" s="20"/>
      <c r="E172" s="20"/>
      <c r="F172" s="20"/>
      <c r="G172" s="20"/>
      <c r="H172" s="30"/>
      <c r="I172" s="20"/>
      <c r="J172" s="20"/>
      <c r="K172" s="20"/>
      <c r="L172" s="20"/>
      <c r="M172" s="30"/>
      <c r="N172" s="3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hidden="1" customHeight="1">
      <c r="A173" s="20"/>
      <c r="B173" s="20"/>
      <c r="C173" s="20"/>
      <c r="D173" s="20"/>
      <c r="E173" s="20"/>
      <c r="F173" s="20"/>
      <c r="G173" s="20"/>
      <c r="H173" s="30"/>
      <c r="I173" s="20"/>
      <c r="J173" s="20"/>
      <c r="K173" s="20"/>
      <c r="L173" s="20"/>
      <c r="M173" s="30"/>
      <c r="N173" s="3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hidden="1" customHeight="1">
      <c r="A174" s="20"/>
      <c r="B174" s="20"/>
      <c r="C174" s="20"/>
      <c r="D174" s="20"/>
      <c r="E174" s="20"/>
      <c r="F174" s="20"/>
      <c r="G174" s="20"/>
      <c r="H174" s="30"/>
      <c r="I174" s="20"/>
      <c r="J174" s="20"/>
      <c r="K174" s="20"/>
      <c r="L174" s="20"/>
      <c r="M174" s="30"/>
      <c r="N174" s="3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hidden="1" customHeight="1">
      <c r="A175" s="20"/>
      <c r="B175" s="20"/>
      <c r="C175" s="20"/>
      <c r="D175" s="20"/>
      <c r="E175" s="20"/>
      <c r="F175" s="20"/>
      <c r="G175" s="20"/>
      <c r="H175" s="30"/>
      <c r="I175" s="20"/>
      <c r="J175" s="20"/>
      <c r="K175" s="20"/>
      <c r="L175" s="20"/>
      <c r="M175" s="30"/>
      <c r="N175" s="3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hidden="1" customHeight="1">
      <c r="A176" s="20"/>
      <c r="B176" s="20"/>
      <c r="C176" s="20"/>
      <c r="D176" s="20"/>
      <c r="E176" s="20"/>
      <c r="F176" s="20"/>
      <c r="G176" s="20"/>
      <c r="H176" s="30"/>
      <c r="I176" s="20"/>
      <c r="J176" s="20"/>
      <c r="K176" s="20"/>
      <c r="L176" s="20"/>
      <c r="M176" s="30"/>
      <c r="N176" s="3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hidden="1" customHeight="1">
      <c r="A177" s="20"/>
      <c r="B177" s="20"/>
      <c r="C177" s="20"/>
      <c r="D177" s="20"/>
      <c r="E177" s="20"/>
      <c r="F177" s="20"/>
      <c r="G177" s="20"/>
      <c r="H177" s="30"/>
      <c r="I177" s="20"/>
      <c r="J177" s="20"/>
      <c r="K177" s="20"/>
      <c r="L177" s="20"/>
      <c r="M177" s="30"/>
      <c r="N177" s="3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hidden="1" customHeight="1">
      <c r="A178" s="20"/>
      <c r="B178" s="20"/>
      <c r="C178" s="20"/>
      <c r="D178" s="20"/>
      <c r="E178" s="20"/>
      <c r="F178" s="20"/>
      <c r="G178" s="20"/>
      <c r="H178" s="30"/>
      <c r="I178" s="20"/>
      <c r="J178" s="20"/>
      <c r="K178" s="20"/>
      <c r="L178" s="20"/>
      <c r="M178" s="30"/>
      <c r="N178" s="3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hidden="1" customHeight="1">
      <c r="A179" s="20"/>
      <c r="B179" s="20"/>
      <c r="C179" s="20"/>
      <c r="D179" s="20"/>
      <c r="E179" s="20"/>
      <c r="F179" s="20"/>
      <c r="G179" s="20"/>
      <c r="H179" s="30"/>
      <c r="I179" s="20"/>
      <c r="J179" s="20"/>
      <c r="K179" s="20"/>
      <c r="L179" s="20"/>
      <c r="M179" s="30"/>
      <c r="N179" s="3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hidden="1" customHeight="1">
      <c r="A180" s="20"/>
      <c r="B180" s="20"/>
      <c r="C180" s="20"/>
      <c r="D180" s="20"/>
      <c r="E180" s="20"/>
      <c r="F180" s="20"/>
      <c r="G180" s="20"/>
      <c r="H180" s="30"/>
      <c r="I180" s="20"/>
      <c r="J180" s="20"/>
      <c r="K180" s="20"/>
      <c r="L180" s="20"/>
      <c r="M180" s="30"/>
      <c r="N180" s="3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hidden="1" customHeight="1">
      <c r="A181" s="20"/>
      <c r="B181" s="20"/>
      <c r="C181" s="20"/>
      <c r="D181" s="20"/>
      <c r="E181" s="20"/>
      <c r="F181" s="20"/>
      <c r="G181" s="20"/>
      <c r="H181" s="30"/>
      <c r="I181" s="20"/>
      <c r="J181" s="20"/>
      <c r="K181" s="20"/>
      <c r="L181" s="20"/>
      <c r="M181" s="30"/>
      <c r="N181" s="3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hidden="1" customHeight="1">
      <c r="A182" s="20"/>
      <c r="B182" s="20"/>
      <c r="C182" s="20"/>
      <c r="D182" s="20"/>
      <c r="E182" s="20"/>
      <c r="F182" s="20"/>
      <c r="G182" s="20"/>
      <c r="H182" s="30"/>
      <c r="I182" s="20"/>
      <c r="J182" s="20"/>
      <c r="K182" s="20"/>
      <c r="L182" s="20"/>
      <c r="M182" s="30"/>
      <c r="N182" s="3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hidden="1" customHeight="1">
      <c r="A183" s="20"/>
      <c r="B183" s="20"/>
      <c r="C183" s="20"/>
      <c r="D183" s="20"/>
      <c r="E183" s="20"/>
      <c r="F183" s="20"/>
      <c r="G183" s="20"/>
      <c r="H183" s="30"/>
      <c r="I183" s="20"/>
      <c r="J183" s="20"/>
      <c r="K183" s="20"/>
      <c r="L183" s="20"/>
      <c r="M183" s="30"/>
      <c r="N183" s="3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hidden="1" customHeight="1">
      <c r="A184" s="20"/>
      <c r="B184" s="20"/>
      <c r="C184" s="20"/>
      <c r="D184" s="20"/>
      <c r="E184" s="20"/>
      <c r="F184" s="20"/>
      <c r="G184" s="20"/>
      <c r="H184" s="30"/>
      <c r="I184" s="20"/>
      <c r="J184" s="20"/>
      <c r="K184" s="20"/>
      <c r="L184" s="20"/>
      <c r="M184" s="30"/>
      <c r="N184" s="3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hidden="1" customHeight="1">
      <c r="A185" s="20"/>
      <c r="B185" s="20"/>
      <c r="C185" s="20"/>
      <c r="D185" s="20"/>
      <c r="E185" s="20"/>
      <c r="F185" s="20"/>
      <c r="G185" s="20"/>
      <c r="H185" s="30"/>
      <c r="I185" s="20"/>
      <c r="J185" s="20"/>
      <c r="K185" s="20"/>
      <c r="L185" s="20"/>
      <c r="M185" s="30"/>
      <c r="N185" s="3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hidden="1" customHeight="1">
      <c r="A186" s="20"/>
      <c r="B186" s="20"/>
      <c r="C186" s="20"/>
      <c r="D186" s="20"/>
      <c r="E186" s="20"/>
      <c r="F186" s="20"/>
      <c r="G186" s="20"/>
      <c r="H186" s="30"/>
      <c r="I186" s="20"/>
      <c r="J186" s="20"/>
      <c r="K186" s="20"/>
      <c r="L186" s="20"/>
      <c r="M186" s="30"/>
      <c r="N186" s="3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hidden="1" customHeight="1">
      <c r="A187" s="20"/>
      <c r="B187" s="20"/>
      <c r="C187" s="20"/>
      <c r="D187" s="20"/>
      <c r="E187" s="20"/>
      <c r="F187" s="20"/>
      <c r="G187" s="20"/>
      <c r="H187" s="30"/>
      <c r="I187" s="20"/>
      <c r="J187" s="20"/>
      <c r="K187" s="20"/>
      <c r="L187" s="20"/>
      <c r="M187" s="30"/>
      <c r="N187" s="3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hidden="1" customHeight="1">
      <c r="A188" s="20"/>
      <c r="B188" s="20"/>
      <c r="C188" s="20"/>
      <c r="D188" s="20"/>
      <c r="E188" s="20"/>
      <c r="F188" s="20"/>
      <c r="G188" s="20"/>
      <c r="H188" s="30"/>
      <c r="I188" s="20"/>
      <c r="J188" s="20"/>
      <c r="K188" s="20"/>
      <c r="L188" s="20"/>
      <c r="M188" s="30"/>
      <c r="N188" s="3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hidden="1" customHeight="1">
      <c r="A189" s="20"/>
      <c r="B189" s="20"/>
      <c r="C189" s="20"/>
      <c r="D189" s="20"/>
      <c r="E189" s="20"/>
      <c r="F189" s="20"/>
      <c r="G189" s="20"/>
      <c r="H189" s="30"/>
      <c r="I189" s="20"/>
      <c r="J189" s="20"/>
      <c r="K189" s="20"/>
      <c r="L189" s="20"/>
      <c r="M189" s="30"/>
      <c r="N189" s="3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hidden="1" customHeight="1">
      <c r="A190" s="20"/>
      <c r="B190" s="20"/>
      <c r="C190" s="20"/>
      <c r="D190" s="20"/>
      <c r="E190" s="20"/>
      <c r="F190" s="20"/>
      <c r="G190" s="20"/>
      <c r="H190" s="30"/>
      <c r="I190" s="20"/>
      <c r="J190" s="20"/>
      <c r="K190" s="20"/>
      <c r="L190" s="20"/>
      <c r="M190" s="30"/>
      <c r="N190" s="3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hidden="1" customHeight="1">
      <c r="A191" s="20"/>
      <c r="B191" s="20"/>
      <c r="C191" s="20"/>
      <c r="D191" s="20"/>
      <c r="E191" s="20"/>
      <c r="F191" s="20"/>
      <c r="G191" s="20"/>
      <c r="H191" s="30"/>
      <c r="I191" s="20"/>
      <c r="J191" s="20"/>
      <c r="K191" s="20"/>
      <c r="L191" s="20"/>
      <c r="M191" s="30"/>
      <c r="N191" s="3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hidden="1" customHeight="1">
      <c r="A192" s="20"/>
      <c r="B192" s="20"/>
      <c r="C192" s="20"/>
      <c r="D192" s="20"/>
      <c r="E192" s="20"/>
      <c r="F192" s="20"/>
      <c r="G192" s="20"/>
      <c r="H192" s="30"/>
      <c r="I192" s="20"/>
      <c r="J192" s="20"/>
      <c r="K192" s="20"/>
      <c r="L192" s="20"/>
      <c r="M192" s="30"/>
      <c r="N192" s="3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hidden="1" customHeight="1">
      <c r="A193" s="20"/>
      <c r="B193" s="20"/>
      <c r="C193" s="20"/>
      <c r="D193" s="20"/>
      <c r="E193" s="20"/>
      <c r="F193" s="20"/>
      <c r="G193" s="20"/>
      <c r="H193" s="30"/>
      <c r="I193" s="20"/>
      <c r="J193" s="20"/>
      <c r="K193" s="20"/>
      <c r="L193" s="20"/>
      <c r="M193" s="30"/>
      <c r="N193" s="3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hidden="1" customHeight="1">
      <c r="A194" s="20"/>
      <c r="B194" s="20"/>
      <c r="C194" s="20"/>
      <c r="D194" s="20"/>
      <c r="E194" s="20"/>
      <c r="F194" s="20"/>
      <c r="G194" s="20"/>
      <c r="H194" s="30"/>
      <c r="I194" s="20"/>
      <c r="J194" s="20"/>
      <c r="K194" s="20"/>
      <c r="L194" s="20"/>
      <c r="M194" s="30"/>
      <c r="N194" s="3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hidden="1" customHeight="1">
      <c r="A195" s="20"/>
      <c r="B195" s="20"/>
      <c r="C195" s="20"/>
      <c r="D195" s="20"/>
      <c r="E195" s="20"/>
      <c r="F195" s="20"/>
      <c r="G195" s="20"/>
      <c r="H195" s="30"/>
      <c r="I195" s="20"/>
      <c r="J195" s="20"/>
      <c r="K195" s="20"/>
      <c r="L195" s="20"/>
      <c r="M195" s="30"/>
      <c r="N195" s="3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hidden="1" customHeight="1">
      <c r="A196" s="20"/>
      <c r="B196" s="20"/>
      <c r="C196" s="20"/>
      <c r="D196" s="20"/>
      <c r="E196" s="20"/>
      <c r="F196" s="20"/>
      <c r="G196" s="20"/>
      <c r="H196" s="30"/>
      <c r="I196" s="20"/>
      <c r="J196" s="20"/>
      <c r="K196" s="20"/>
      <c r="L196" s="20"/>
      <c r="M196" s="30"/>
      <c r="N196" s="3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hidden="1" customHeight="1">
      <c r="A197" s="20"/>
      <c r="B197" s="20"/>
      <c r="C197" s="20"/>
      <c r="D197" s="20"/>
      <c r="E197" s="20"/>
      <c r="F197" s="20"/>
      <c r="G197" s="20"/>
      <c r="H197" s="30"/>
      <c r="I197" s="20"/>
      <c r="J197" s="20"/>
      <c r="K197" s="20"/>
      <c r="L197" s="20"/>
      <c r="M197" s="30"/>
      <c r="N197" s="3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hidden="1" customHeight="1">
      <c r="A198" s="20"/>
      <c r="B198" s="20"/>
      <c r="C198" s="20"/>
      <c r="D198" s="20"/>
      <c r="E198" s="20"/>
      <c r="F198" s="20"/>
      <c r="G198" s="20"/>
      <c r="H198" s="30"/>
      <c r="I198" s="20"/>
      <c r="J198" s="20"/>
      <c r="K198" s="20"/>
      <c r="L198" s="20"/>
      <c r="M198" s="30"/>
      <c r="N198" s="3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hidden="1" customHeight="1">
      <c r="A199" s="20"/>
      <c r="B199" s="20"/>
      <c r="C199" s="20"/>
      <c r="D199" s="20"/>
      <c r="E199" s="20"/>
      <c r="F199" s="20"/>
      <c r="G199" s="20"/>
      <c r="H199" s="30"/>
      <c r="I199" s="20"/>
      <c r="J199" s="20"/>
      <c r="K199" s="20"/>
      <c r="L199" s="20"/>
      <c r="M199" s="30"/>
      <c r="N199" s="3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hidden="1" customHeight="1">
      <c r="A200" s="20"/>
      <c r="B200" s="20"/>
      <c r="C200" s="20"/>
      <c r="D200" s="20"/>
      <c r="E200" s="20"/>
      <c r="F200" s="20"/>
      <c r="G200" s="20"/>
      <c r="H200" s="30"/>
      <c r="I200" s="20"/>
      <c r="J200" s="20"/>
      <c r="K200" s="20"/>
      <c r="L200" s="20"/>
      <c r="M200" s="30"/>
      <c r="N200" s="3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hidden="1" customHeight="1">
      <c r="A201" s="20"/>
      <c r="B201" s="20"/>
      <c r="C201" s="20"/>
      <c r="D201" s="20"/>
      <c r="E201" s="20"/>
      <c r="F201" s="20"/>
      <c r="G201" s="20"/>
      <c r="H201" s="30"/>
      <c r="I201" s="20"/>
      <c r="J201" s="20"/>
      <c r="K201" s="20"/>
      <c r="L201" s="20"/>
      <c r="M201" s="30"/>
      <c r="N201" s="3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hidden="1" customHeight="1">
      <c r="A202" s="20"/>
      <c r="B202" s="20"/>
      <c r="C202" s="20"/>
      <c r="D202" s="20"/>
      <c r="E202" s="20"/>
      <c r="F202" s="20"/>
      <c r="G202" s="20"/>
      <c r="H202" s="30"/>
      <c r="I202" s="20"/>
      <c r="J202" s="20"/>
      <c r="K202" s="20"/>
      <c r="L202" s="20"/>
      <c r="M202" s="30"/>
      <c r="N202" s="3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hidden="1" customHeight="1">
      <c r="A203" s="20"/>
      <c r="B203" s="20"/>
      <c r="C203" s="20"/>
      <c r="D203" s="20"/>
      <c r="E203" s="20"/>
      <c r="F203" s="20"/>
      <c r="G203" s="20"/>
      <c r="H203" s="30"/>
      <c r="I203" s="20"/>
      <c r="J203" s="20"/>
      <c r="K203" s="20"/>
      <c r="L203" s="20"/>
      <c r="M203" s="30"/>
      <c r="N203" s="3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hidden="1" customHeight="1">
      <c r="A204" s="20"/>
      <c r="B204" s="20"/>
      <c r="C204" s="20"/>
      <c r="D204" s="20"/>
      <c r="E204" s="20"/>
      <c r="F204" s="20"/>
      <c r="G204" s="20"/>
      <c r="H204" s="30"/>
      <c r="I204" s="20"/>
      <c r="J204" s="20"/>
      <c r="K204" s="20"/>
      <c r="L204" s="20"/>
      <c r="M204" s="30"/>
      <c r="N204" s="3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hidden="1" customHeight="1">
      <c r="A205" s="20"/>
      <c r="B205" s="20"/>
      <c r="C205" s="20"/>
      <c r="D205" s="20"/>
      <c r="E205" s="20"/>
      <c r="F205" s="20"/>
      <c r="G205" s="20"/>
      <c r="H205" s="30"/>
      <c r="I205" s="20"/>
      <c r="J205" s="20"/>
      <c r="K205" s="20"/>
      <c r="L205" s="20"/>
      <c r="M205" s="30"/>
      <c r="N205" s="3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hidden="1" customHeight="1">
      <c r="A206" s="20"/>
      <c r="B206" s="20"/>
      <c r="C206" s="20"/>
      <c r="D206" s="20"/>
      <c r="E206" s="20"/>
      <c r="F206" s="20"/>
      <c r="G206" s="20"/>
      <c r="H206" s="30"/>
      <c r="I206" s="20"/>
      <c r="J206" s="20"/>
      <c r="K206" s="20"/>
      <c r="L206" s="20"/>
      <c r="M206" s="30"/>
      <c r="N206" s="3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hidden="1" customHeight="1">
      <c r="A207" s="20"/>
      <c r="B207" s="20"/>
      <c r="C207" s="20"/>
      <c r="D207" s="20"/>
      <c r="E207" s="20"/>
      <c r="F207" s="20"/>
      <c r="G207" s="20"/>
      <c r="H207" s="30"/>
      <c r="I207" s="20"/>
      <c r="J207" s="20"/>
      <c r="K207" s="20"/>
      <c r="L207" s="20"/>
      <c r="M207" s="30"/>
      <c r="N207" s="3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hidden="1" customHeight="1">
      <c r="A208" s="20"/>
      <c r="B208" s="20"/>
      <c r="C208" s="20"/>
      <c r="D208" s="20"/>
      <c r="E208" s="20"/>
      <c r="F208" s="20"/>
      <c r="G208" s="20"/>
      <c r="H208" s="30"/>
      <c r="I208" s="20"/>
      <c r="J208" s="20"/>
      <c r="K208" s="20"/>
      <c r="L208" s="20"/>
      <c r="M208" s="30"/>
      <c r="N208" s="3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hidden="1" customHeight="1">
      <c r="A209" s="20"/>
      <c r="B209" s="20"/>
      <c r="C209" s="20"/>
      <c r="D209" s="20"/>
      <c r="E209" s="20"/>
      <c r="F209" s="20"/>
      <c r="G209" s="20"/>
      <c r="H209" s="30"/>
      <c r="I209" s="20"/>
      <c r="J209" s="20"/>
      <c r="K209" s="20"/>
      <c r="L209" s="20"/>
      <c r="M209" s="30"/>
      <c r="N209" s="3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hidden="1" customHeight="1">
      <c r="A210" s="20"/>
      <c r="B210" s="20"/>
      <c r="C210" s="20"/>
      <c r="D210" s="20"/>
      <c r="E210" s="20"/>
      <c r="F210" s="20"/>
      <c r="G210" s="20"/>
      <c r="H210" s="30"/>
      <c r="I210" s="20"/>
      <c r="J210" s="20"/>
      <c r="K210" s="20"/>
      <c r="L210" s="20"/>
      <c r="M210" s="30"/>
      <c r="N210" s="3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hidden="1" customHeight="1">
      <c r="A211" s="20"/>
      <c r="B211" s="20"/>
      <c r="C211" s="20"/>
      <c r="D211" s="20"/>
      <c r="E211" s="20"/>
      <c r="F211" s="20"/>
      <c r="G211" s="20"/>
      <c r="H211" s="30"/>
      <c r="I211" s="20"/>
      <c r="J211" s="20"/>
      <c r="K211" s="20"/>
      <c r="L211" s="20"/>
      <c r="M211" s="30"/>
      <c r="N211" s="3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hidden="1" customHeight="1">
      <c r="A212" s="20"/>
      <c r="B212" s="20"/>
      <c r="C212" s="20"/>
      <c r="D212" s="20"/>
      <c r="E212" s="20"/>
      <c r="F212" s="20"/>
      <c r="G212" s="20"/>
      <c r="H212" s="30"/>
      <c r="I212" s="20"/>
      <c r="J212" s="20"/>
      <c r="K212" s="20"/>
      <c r="L212" s="20"/>
      <c r="M212" s="30"/>
      <c r="N212" s="3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hidden="1" customHeight="1">
      <c r="A213" s="20"/>
      <c r="B213" s="20"/>
      <c r="C213" s="20"/>
      <c r="D213" s="20"/>
      <c r="E213" s="20"/>
      <c r="F213" s="20"/>
      <c r="G213" s="20"/>
      <c r="H213" s="30"/>
      <c r="I213" s="20"/>
      <c r="J213" s="20"/>
      <c r="K213" s="20"/>
      <c r="L213" s="20"/>
      <c r="M213" s="30"/>
      <c r="N213" s="3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hidden="1" customHeight="1">
      <c r="A214" s="20"/>
      <c r="B214" s="20"/>
      <c r="C214" s="20"/>
      <c r="D214" s="20"/>
      <c r="E214" s="20"/>
      <c r="F214" s="20"/>
      <c r="G214" s="20"/>
      <c r="H214" s="30"/>
      <c r="I214" s="20"/>
      <c r="J214" s="20"/>
      <c r="K214" s="20"/>
      <c r="L214" s="20"/>
      <c r="M214" s="30"/>
      <c r="N214" s="3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hidden="1" customHeight="1">
      <c r="A215" s="20"/>
      <c r="B215" s="20"/>
      <c r="C215" s="20"/>
      <c r="D215" s="20"/>
      <c r="E215" s="20"/>
      <c r="F215" s="20"/>
      <c r="G215" s="20"/>
      <c r="H215" s="30"/>
      <c r="I215" s="20"/>
      <c r="J215" s="20"/>
      <c r="K215" s="20"/>
      <c r="L215" s="20"/>
      <c r="M215" s="30"/>
      <c r="N215" s="3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hidden="1" customHeight="1">
      <c r="A216" s="20"/>
      <c r="B216" s="20"/>
      <c r="C216" s="20"/>
      <c r="D216" s="20"/>
      <c r="E216" s="20"/>
      <c r="F216" s="20"/>
      <c r="G216" s="20"/>
      <c r="H216" s="30"/>
      <c r="I216" s="20"/>
      <c r="J216" s="20"/>
      <c r="K216" s="20"/>
      <c r="L216" s="20"/>
      <c r="M216" s="30"/>
      <c r="N216" s="3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hidden="1" customHeight="1">
      <c r="A217" s="20"/>
      <c r="B217" s="20"/>
      <c r="C217" s="20"/>
      <c r="D217" s="20"/>
      <c r="E217" s="20"/>
      <c r="F217" s="20"/>
      <c r="G217" s="20"/>
      <c r="H217" s="30"/>
      <c r="I217" s="20"/>
      <c r="J217" s="20"/>
      <c r="K217" s="20"/>
      <c r="L217" s="20"/>
      <c r="M217" s="30"/>
      <c r="N217" s="3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hidden="1" customHeight="1">
      <c r="A218" s="20"/>
      <c r="B218" s="20"/>
      <c r="C218" s="20"/>
      <c r="D218" s="20"/>
      <c r="E218" s="20"/>
      <c r="F218" s="20"/>
      <c r="G218" s="20"/>
      <c r="H218" s="30"/>
      <c r="I218" s="20"/>
      <c r="J218" s="20"/>
      <c r="K218" s="20"/>
      <c r="L218" s="20"/>
      <c r="M218" s="30"/>
      <c r="N218" s="3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hidden="1" customHeight="1">
      <c r="A219" s="20"/>
      <c r="B219" s="20"/>
      <c r="C219" s="20"/>
      <c r="D219" s="20"/>
      <c r="E219" s="20"/>
      <c r="F219" s="20"/>
      <c r="G219" s="20"/>
      <c r="H219" s="30"/>
      <c r="I219" s="20"/>
      <c r="J219" s="20"/>
      <c r="K219" s="20"/>
      <c r="L219" s="20"/>
      <c r="M219" s="30"/>
      <c r="N219" s="3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hidden="1" customHeight="1">
      <c r="A220" s="20"/>
      <c r="B220" s="20"/>
      <c r="C220" s="20"/>
      <c r="D220" s="20"/>
      <c r="E220" s="20"/>
      <c r="F220" s="20"/>
      <c r="G220" s="20"/>
      <c r="H220" s="30"/>
      <c r="I220" s="20"/>
      <c r="J220" s="20"/>
      <c r="K220" s="20"/>
      <c r="L220" s="20"/>
      <c r="M220" s="30"/>
      <c r="N220" s="3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hidden="1" customHeight="1">
      <c r="A221" s="20"/>
      <c r="B221" s="20"/>
      <c r="C221" s="20"/>
      <c r="D221" s="20"/>
      <c r="E221" s="20"/>
      <c r="F221" s="20"/>
      <c r="G221" s="20"/>
      <c r="H221" s="30"/>
      <c r="I221" s="20"/>
      <c r="J221" s="20"/>
      <c r="K221" s="20"/>
      <c r="L221" s="20"/>
      <c r="M221" s="30"/>
      <c r="N221" s="3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hidden="1" customHeight="1">
      <c r="A222" s="20"/>
      <c r="B222" s="20"/>
      <c r="C222" s="20"/>
      <c r="D222" s="20"/>
      <c r="E222" s="20"/>
      <c r="F222" s="20"/>
      <c r="G222" s="20"/>
      <c r="H222" s="30"/>
      <c r="I222" s="20"/>
      <c r="J222" s="20"/>
      <c r="K222" s="20"/>
      <c r="L222" s="20"/>
      <c r="M222" s="30"/>
      <c r="N222" s="3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hidden="1" customHeight="1">
      <c r="A223" s="20"/>
      <c r="B223" s="20"/>
      <c r="C223" s="20"/>
      <c r="D223" s="20"/>
      <c r="E223" s="20"/>
      <c r="F223" s="20"/>
      <c r="G223" s="20"/>
      <c r="H223" s="30"/>
      <c r="I223" s="20"/>
      <c r="J223" s="20"/>
      <c r="K223" s="20"/>
      <c r="L223" s="20"/>
      <c r="M223" s="30"/>
      <c r="N223" s="3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hidden="1" customHeight="1">
      <c r="A224" s="20"/>
      <c r="B224" s="20"/>
      <c r="C224" s="20"/>
      <c r="D224" s="20"/>
      <c r="E224" s="20"/>
      <c r="F224" s="20"/>
      <c r="G224" s="20"/>
      <c r="H224" s="30"/>
      <c r="I224" s="20"/>
      <c r="J224" s="20"/>
      <c r="K224" s="20"/>
      <c r="L224" s="20"/>
      <c r="M224" s="30"/>
      <c r="N224" s="3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hidden="1" customHeight="1">
      <c r="A225" s="20"/>
      <c r="B225" s="20"/>
      <c r="C225" s="20"/>
      <c r="D225" s="20"/>
      <c r="E225" s="20"/>
      <c r="F225" s="20"/>
      <c r="G225" s="20"/>
      <c r="H225" s="30"/>
      <c r="I225" s="20"/>
      <c r="J225" s="20"/>
      <c r="K225" s="20"/>
      <c r="L225" s="20"/>
      <c r="M225" s="30"/>
      <c r="N225" s="3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hidden="1" customHeight="1">
      <c r="A226" s="20"/>
      <c r="B226" s="20"/>
      <c r="C226" s="20"/>
      <c r="D226" s="20"/>
      <c r="E226" s="20"/>
      <c r="F226" s="20"/>
      <c r="G226" s="20"/>
      <c r="H226" s="30"/>
      <c r="I226" s="20"/>
      <c r="J226" s="20"/>
      <c r="K226" s="20"/>
      <c r="L226" s="20"/>
      <c r="M226" s="30"/>
      <c r="N226" s="3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hidden="1" customHeight="1">
      <c r="A227" s="20"/>
      <c r="B227" s="20"/>
      <c r="C227" s="20"/>
      <c r="D227" s="20"/>
      <c r="E227" s="20"/>
      <c r="F227" s="20"/>
      <c r="G227" s="20"/>
      <c r="H227" s="30"/>
      <c r="I227" s="20"/>
      <c r="J227" s="20"/>
      <c r="K227" s="20"/>
      <c r="L227" s="20"/>
      <c r="M227" s="30"/>
      <c r="N227" s="3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hidden="1" customHeight="1">
      <c r="A228" s="20"/>
      <c r="B228" s="20"/>
      <c r="C228" s="20"/>
      <c r="D228" s="20"/>
      <c r="E228" s="20"/>
      <c r="F228" s="20"/>
      <c r="G228" s="20"/>
      <c r="H228" s="30"/>
      <c r="I228" s="20"/>
      <c r="J228" s="20"/>
      <c r="K228" s="20"/>
      <c r="L228" s="20"/>
      <c r="M228" s="30"/>
      <c r="N228" s="3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hidden="1" customHeight="1">
      <c r="A229" s="20"/>
      <c r="B229" s="20"/>
      <c r="C229" s="20"/>
      <c r="D229" s="20"/>
      <c r="E229" s="20"/>
      <c r="F229" s="20"/>
      <c r="G229" s="20"/>
      <c r="H229" s="30"/>
      <c r="I229" s="20"/>
      <c r="J229" s="20"/>
      <c r="K229" s="20"/>
      <c r="L229" s="20"/>
      <c r="M229" s="30"/>
      <c r="N229" s="3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hidden="1" customHeight="1">
      <c r="A230" s="20"/>
      <c r="B230" s="20"/>
      <c r="C230" s="20"/>
      <c r="D230" s="20"/>
      <c r="E230" s="20"/>
      <c r="F230" s="20"/>
      <c r="G230" s="20"/>
      <c r="H230" s="30"/>
      <c r="I230" s="20"/>
      <c r="J230" s="20"/>
      <c r="K230" s="20"/>
      <c r="L230" s="20"/>
      <c r="M230" s="30"/>
      <c r="N230" s="3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hidden="1" customHeight="1">
      <c r="A231" s="20"/>
      <c r="B231" s="20"/>
      <c r="C231" s="20"/>
      <c r="D231" s="20"/>
      <c r="E231" s="20"/>
      <c r="F231" s="20"/>
      <c r="G231" s="20"/>
      <c r="H231" s="30"/>
      <c r="I231" s="20"/>
      <c r="J231" s="20"/>
      <c r="K231" s="20"/>
      <c r="L231" s="20"/>
      <c r="M231" s="30"/>
      <c r="N231" s="3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hidden="1" customHeight="1">
      <c r="A232" s="20"/>
      <c r="B232" s="20"/>
      <c r="C232" s="20"/>
      <c r="D232" s="20"/>
      <c r="E232" s="20"/>
      <c r="F232" s="20"/>
      <c r="G232" s="20"/>
      <c r="H232" s="30"/>
      <c r="I232" s="20"/>
      <c r="J232" s="20"/>
      <c r="K232" s="20"/>
      <c r="L232" s="20"/>
      <c r="M232" s="30"/>
      <c r="N232" s="3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hidden="1" customHeight="1">
      <c r="A233" s="20"/>
      <c r="B233" s="20"/>
      <c r="C233" s="20"/>
      <c r="D233" s="20"/>
      <c r="E233" s="20"/>
      <c r="F233" s="20"/>
      <c r="G233" s="20"/>
      <c r="H233" s="30"/>
      <c r="I233" s="20"/>
      <c r="J233" s="20"/>
      <c r="K233" s="20"/>
      <c r="L233" s="20"/>
      <c r="M233" s="30"/>
      <c r="N233" s="3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hidden="1" customHeight="1">
      <c r="A234" s="20"/>
      <c r="B234" s="20"/>
      <c r="C234" s="20"/>
      <c r="D234" s="20"/>
      <c r="E234" s="20"/>
      <c r="F234" s="20"/>
      <c r="G234" s="20"/>
      <c r="H234" s="30"/>
      <c r="I234" s="20"/>
      <c r="J234" s="20"/>
      <c r="K234" s="20"/>
      <c r="L234" s="20"/>
      <c r="M234" s="30"/>
      <c r="N234" s="3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hidden="1" customHeight="1">
      <c r="A235" s="20"/>
      <c r="B235" s="20"/>
      <c r="C235" s="20"/>
      <c r="D235" s="20"/>
      <c r="E235" s="20"/>
      <c r="F235" s="20"/>
      <c r="G235" s="20"/>
      <c r="H235" s="30"/>
      <c r="I235" s="20"/>
      <c r="J235" s="20"/>
      <c r="K235" s="20"/>
      <c r="L235" s="20"/>
      <c r="M235" s="30"/>
      <c r="N235" s="3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hidden="1" customHeight="1">
      <c r="A236" s="20"/>
      <c r="B236" s="20"/>
      <c r="C236" s="20"/>
      <c r="D236" s="20"/>
      <c r="E236" s="20"/>
      <c r="F236" s="20"/>
      <c r="G236" s="20"/>
      <c r="H236" s="30"/>
      <c r="I236" s="20"/>
      <c r="J236" s="20"/>
      <c r="K236" s="20"/>
      <c r="L236" s="20"/>
      <c r="M236" s="30"/>
      <c r="N236" s="3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hidden="1" customHeight="1">
      <c r="A237" s="20"/>
      <c r="B237" s="20"/>
      <c r="C237" s="20"/>
      <c r="D237" s="20"/>
      <c r="E237" s="20"/>
      <c r="F237" s="20"/>
      <c r="G237" s="20"/>
      <c r="H237" s="30"/>
      <c r="I237" s="20"/>
      <c r="J237" s="20"/>
      <c r="K237" s="20"/>
      <c r="L237" s="20"/>
      <c r="M237" s="30"/>
      <c r="N237" s="3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hidden="1" customHeight="1">
      <c r="A238" s="20"/>
      <c r="B238" s="20"/>
      <c r="C238" s="20"/>
      <c r="D238" s="20"/>
      <c r="E238" s="20"/>
      <c r="F238" s="20"/>
      <c r="G238" s="20"/>
      <c r="H238" s="30"/>
      <c r="I238" s="20"/>
      <c r="J238" s="20"/>
      <c r="K238" s="20"/>
      <c r="L238" s="20"/>
      <c r="M238" s="30"/>
      <c r="N238" s="3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hidden="1" customHeight="1">
      <c r="A239" s="20"/>
      <c r="B239" s="20"/>
      <c r="C239" s="20"/>
      <c r="D239" s="20"/>
      <c r="E239" s="20"/>
      <c r="F239" s="20"/>
      <c r="G239" s="20"/>
      <c r="H239" s="30"/>
      <c r="I239" s="20"/>
      <c r="J239" s="20"/>
      <c r="K239" s="20"/>
      <c r="L239" s="20"/>
      <c r="M239" s="30"/>
      <c r="N239" s="3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hidden="1" customHeight="1">
      <c r="A240" s="20"/>
      <c r="B240" s="20"/>
      <c r="C240" s="20"/>
      <c r="D240" s="20"/>
      <c r="E240" s="20"/>
      <c r="F240" s="20"/>
      <c r="G240" s="20"/>
      <c r="H240" s="30"/>
      <c r="I240" s="20"/>
      <c r="J240" s="20"/>
      <c r="K240" s="20"/>
      <c r="L240" s="20"/>
      <c r="M240" s="30"/>
      <c r="N240" s="3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hidden="1" customHeight="1">
      <c r="A241" s="20"/>
      <c r="B241" s="20"/>
      <c r="C241" s="20"/>
      <c r="D241" s="20"/>
      <c r="E241" s="20"/>
      <c r="F241" s="20"/>
      <c r="G241" s="20"/>
      <c r="H241" s="30"/>
      <c r="I241" s="20"/>
      <c r="J241" s="20"/>
      <c r="K241" s="20"/>
      <c r="L241" s="20"/>
      <c r="M241" s="30"/>
      <c r="N241" s="3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hidden="1" customHeight="1">
      <c r="A242" s="20"/>
      <c r="B242" s="20"/>
      <c r="C242" s="20"/>
      <c r="D242" s="20"/>
      <c r="E242" s="20"/>
      <c r="F242" s="20"/>
      <c r="G242" s="20"/>
      <c r="H242" s="30"/>
      <c r="I242" s="20"/>
      <c r="J242" s="20"/>
      <c r="K242" s="20"/>
      <c r="L242" s="20"/>
      <c r="M242" s="30"/>
      <c r="N242" s="3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hidden="1" customHeight="1">
      <c r="A243" s="20"/>
      <c r="B243" s="20"/>
      <c r="C243" s="20"/>
      <c r="D243" s="20"/>
      <c r="E243" s="20"/>
      <c r="F243" s="20"/>
      <c r="G243" s="20"/>
      <c r="H243" s="30"/>
      <c r="I243" s="20"/>
      <c r="J243" s="20"/>
      <c r="K243" s="20"/>
      <c r="L243" s="20"/>
      <c r="M243" s="30"/>
      <c r="N243" s="3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hidden="1" customHeight="1">
      <c r="A244" s="20"/>
      <c r="B244" s="20"/>
      <c r="C244" s="20"/>
      <c r="D244" s="20"/>
      <c r="E244" s="20"/>
      <c r="F244" s="20"/>
      <c r="G244" s="20"/>
      <c r="H244" s="30"/>
      <c r="I244" s="20"/>
      <c r="J244" s="20"/>
      <c r="K244" s="20"/>
      <c r="L244" s="20"/>
      <c r="M244" s="30"/>
      <c r="N244" s="3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hidden="1" customHeight="1">
      <c r="A245" s="20"/>
      <c r="B245" s="20"/>
      <c r="C245" s="20"/>
      <c r="D245" s="20"/>
      <c r="E245" s="20"/>
      <c r="F245" s="20"/>
      <c r="G245" s="20"/>
      <c r="H245" s="30"/>
      <c r="I245" s="20"/>
      <c r="J245" s="20"/>
      <c r="K245" s="20"/>
      <c r="L245" s="20"/>
      <c r="M245" s="30"/>
      <c r="N245" s="3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hidden="1" customHeight="1">
      <c r="A246" s="20"/>
      <c r="B246" s="20"/>
      <c r="C246" s="20"/>
      <c r="D246" s="20"/>
      <c r="E246" s="20"/>
      <c r="F246" s="20"/>
      <c r="G246" s="20"/>
      <c r="H246" s="30"/>
      <c r="I246" s="20"/>
      <c r="J246" s="20"/>
      <c r="K246" s="20"/>
      <c r="L246" s="20"/>
      <c r="M246" s="30"/>
      <c r="N246" s="3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hidden="1" customHeight="1">
      <c r="A247" s="20"/>
      <c r="B247" s="20"/>
      <c r="C247" s="20"/>
      <c r="D247" s="20"/>
      <c r="E247" s="20"/>
      <c r="F247" s="20"/>
      <c r="G247" s="20"/>
      <c r="H247" s="30"/>
      <c r="I247" s="20"/>
      <c r="J247" s="20"/>
      <c r="K247" s="20"/>
      <c r="L247" s="20"/>
      <c r="M247" s="30"/>
      <c r="N247" s="3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hidden="1" customHeight="1">
      <c r="A248" s="20"/>
      <c r="B248" s="20"/>
      <c r="C248" s="20"/>
      <c r="D248" s="20"/>
      <c r="E248" s="20"/>
      <c r="F248" s="20"/>
      <c r="G248" s="20"/>
      <c r="H248" s="30"/>
      <c r="I248" s="20"/>
      <c r="J248" s="20"/>
      <c r="K248" s="20"/>
      <c r="L248" s="20"/>
      <c r="M248" s="30"/>
      <c r="N248" s="3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5.75" hidden="1" customHeight="1">
      <c r="A249" s="20"/>
      <c r="B249" s="20"/>
      <c r="C249" s="20"/>
      <c r="D249" s="20"/>
      <c r="E249" s="20"/>
      <c r="F249" s="20"/>
      <c r="G249" s="20"/>
      <c r="H249" s="30"/>
      <c r="I249" s="20"/>
      <c r="J249" s="20"/>
      <c r="K249" s="20"/>
      <c r="L249" s="20"/>
      <c r="M249" s="30"/>
      <c r="N249" s="3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5.75" hidden="1" customHeight="1">
      <c r="A250" s="20"/>
      <c r="B250" s="20"/>
      <c r="C250" s="20"/>
      <c r="D250" s="20"/>
      <c r="E250" s="20"/>
      <c r="F250" s="20"/>
      <c r="G250" s="20"/>
      <c r="H250" s="30"/>
      <c r="I250" s="20"/>
      <c r="J250" s="20"/>
      <c r="K250" s="20"/>
      <c r="L250" s="20"/>
      <c r="M250" s="30"/>
      <c r="N250" s="3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5.75" hidden="1" customHeight="1">
      <c r="A251" s="20"/>
      <c r="B251" s="20"/>
      <c r="C251" s="20"/>
      <c r="D251" s="20"/>
      <c r="E251" s="20"/>
      <c r="F251" s="20"/>
      <c r="G251" s="20"/>
      <c r="H251" s="30"/>
      <c r="I251" s="20"/>
      <c r="J251" s="20"/>
      <c r="K251" s="20"/>
      <c r="L251" s="20"/>
      <c r="M251" s="30"/>
      <c r="N251" s="3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5.75" hidden="1" customHeight="1">
      <c r="A252" s="20"/>
      <c r="B252" s="20"/>
      <c r="C252" s="20"/>
      <c r="D252" s="20"/>
      <c r="E252" s="20"/>
      <c r="F252" s="20"/>
      <c r="G252" s="20"/>
      <c r="H252" s="30"/>
      <c r="I252" s="20"/>
      <c r="J252" s="20"/>
      <c r="K252" s="20"/>
      <c r="L252" s="20"/>
      <c r="M252" s="30"/>
      <c r="N252" s="3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5.75" hidden="1" customHeight="1">
      <c r="A253" s="20"/>
      <c r="B253" s="20"/>
      <c r="C253" s="20"/>
      <c r="D253" s="20"/>
      <c r="E253" s="20"/>
      <c r="F253" s="20"/>
      <c r="G253" s="20"/>
      <c r="H253" s="30"/>
      <c r="I253" s="20"/>
      <c r="J253" s="20"/>
      <c r="K253" s="20"/>
      <c r="L253" s="20"/>
      <c r="M253" s="30"/>
      <c r="N253" s="3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5.75" hidden="1" customHeight="1">
      <c r="A254" s="20"/>
      <c r="B254" s="20"/>
      <c r="C254" s="20"/>
      <c r="D254" s="20"/>
      <c r="E254" s="20"/>
      <c r="F254" s="20"/>
      <c r="G254" s="20"/>
      <c r="H254" s="30"/>
      <c r="I254" s="20"/>
      <c r="J254" s="20"/>
      <c r="K254" s="20"/>
      <c r="L254" s="20"/>
      <c r="M254" s="30"/>
      <c r="N254" s="3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5.75" hidden="1" customHeight="1">
      <c r="A255" s="20"/>
      <c r="B255" s="20"/>
      <c r="C255" s="20"/>
      <c r="D255" s="20"/>
      <c r="E255" s="20"/>
      <c r="F255" s="20"/>
      <c r="G255" s="20"/>
      <c r="H255" s="30"/>
      <c r="I255" s="20"/>
      <c r="J255" s="20"/>
      <c r="K255" s="20"/>
      <c r="L255" s="20"/>
      <c r="M255" s="30"/>
      <c r="N255" s="3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5.75" hidden="1" customHeight="1">
      <c r="A256" s="20"/>
      <c r="B256" s="20"/>
      <c r="C256" s="20"/>
      <c r="D256" s="20"/>
      <c r="E256" s="20"/>
      <c r="F256" s="20"/>
      <c r="G256" s="20"/>
      <c r="H256" s="30"/>
      <c r="I256" s="20"/>
      <c r="J256" s="20"/>
      <c r="K256" s="20"/>
      <c r="L256" s="20"/>
      <c r="M256" s="30"/>
      <c r="N256" s="3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ht="15.75" hidden="1" customHeight="1">
      <c r="A257" s="20"/>
      <c r="B257" s="20"/>
      <c r="C257" s="20"/>
      <c r="D257" s="20"/>
      <c r="E257" s="20"/>
      <c r="F257" s="20"/>
      <c r="G257" s="20"/>
      <c r="H257" s="30"/>
      <c r="I257" s="20"/>
      <c r="J257" s="20"/>
      <c r="K257" s="20"/>
      <c r="L257" s="20"/>
      <c r="M257" s="30"/>
      <c r="N257" s="3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ht="15.75" hidden="1" customHeight="1">
      <c r="A258" s="20"/>
      <c r="B258" s="20"/>
      <c r="C258" s="20"/>
      <c r="D258" s="20"/>
      <c r="E258" s="20"/>
      <c r="F258" s="20"/>
      <c r="G258" s="20"/>
      <c r="H258" s="30"/>
      <c r="I258" s="20"/>
      <c r="J258" s="20"/>
      <c r="K258" s="20"/>
      <c r="L258" s="20"/>
      <c r="M258" s="30"/>
      <c r="N258" s="3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spans="1:29" ht="15.75" hidden="1" customHeight="1">
      <c r="A259" s="20"/>
      <c r="B259" s="20"/>
      <c r="C259" s="20"/>
      <c r="D259" s="20"/>
      <c r="E259" s="20"/>
      <c r="F259" s="20"/>
      <c r="G259" s="20"/>
      <c r="H259" s="30"/>
      <c r="I259" s="20"/>
      <c r="J259" s="20"/>
      <c r="K259" s="20"/>
      <c r="L259" s="20"/>
      <c r="M259" s="30"/>
      <c r="N259" s="3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spans="1:29" ht="15.75" hidden="1" customHeight="1"/>
    <row r="261" spans="1:29" ht="15.75" hidden="1" customHeight="1"/>
    <row r="262" spans="1:29" ht="15.75" hidden="1" customHeight="1"/>
    <row r="263" spans="1:29" ht="15.75" hidden="1" customHeight="1"/>
    <row r="264" spans="1:29" ht="15.75" hidden="1" customHeight="1"/>
    <row r="265" spans="1:29" ht="15.75" hidden="1" customHeight="1"/>
    <row r="266" spans="1:29" ht="15.75" hidden="1" customHeight="1"/>
    <row r="267" spans="1:29" ht="15.75" hidden="1" customHeight="1"/>
    <row r="268" spans="1:29" ht="15.75" hidden="1" customHeight="1"/>
    <row r="269" spans="1:29" ht="15.75" hidden="1" customHeight="1"/>
    <row r="270" spans="1:29" ht="15.75" hidden="1" customHeight="1"/>
    <row r="271" spans="1:29" ht="15.75" hidden="1" customHeight="1"/>
    <row r="272" spans="1:29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  <row r="1001" ht="15.75" hidden="1" customHeight="1"/>
    <row r="1002" ht="15.75" hidden="1" customHeight="1"/>
    <row r="1003" ht="15.75" hidden="1" customHeight="1"/>
    <row r="1004" ht="15.75" hidden="1" customHeight="1"/>
    <row r="1005" ht="15.75" hidden="1" customHeight="1"/>
    <row r="1006" ht="15.75" hidden="1" customHeight="1"/>
    <row r="1007" ht="15.75" hidden="1" customHeight="1"/>
    <row r="1008" ht="15.75" hidden="1" customHeight="1"/>
    <row r="1009" ht="15.75" hidden="1" customHeight="1"/>
    <row r="1010" ht="15.75" hidden="1" customHeight="1"/>
    <row r="1011" ht="15.75" hidden="1" customHeight="1"/>
    <row r="1012" ht="15.75" hidden="1" customHeight="1"/>
    <row r="1013" ht="15.75" hidden="1" customHeight="1"/>
    <row r="1014" ht="15.75" hidden="1" customHeight="1"/>
    <row r="1015" ht="15.75" hidden="1" customHeight="1"/>
  </sheetData>
  <mergeCells count="63">
    <mergeCell ref="A1:A3"/>
    <mergeCell ref="B1:AA1"/>
    <mergeCell ref="B2:AA2"/>
    <mergeCell ref="B3:AA3"/>
    <mergeCell ref="C4:AA4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A38:L38"/>
    <mergeCell ref="Y6:Y7"/>
    <mergeCell ref="A30:L30"/>
    <mergeCell ref="A31:L31"/>
    <mergeCell ref="A32:L32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A33:L33"/>
    <mergeCell ref="A34:L34"/>
    <mergeCell ref="A35:L35"/>
    <mergeCell ref="A36:L36"/>
    <mergeCell ref="A37:L37"/>
    <mergeCell ref="A50:L50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7:L57"/>
    <mergeCell ref="A58:L58"/>
    <mergeCell ref="A59:L59"/>
    <mergeCell ref="A51:L51"/>
    <mergeCell ref="A52:L52"/>
    <mergeCell ref="A53:L53"/>
    <mergeCell ref="A54:L54"/>
    <mergeCell ref="A55:L55"/>
    <mergeCell ref="A56:L56"/>
  </mergeCells>
  <conditionalFormatting sqref="AD8:AD30">
    <cfRule type="notContainsBlanks" dxfId="13" priority="1">
      <formula>LEN(TRIM(AD8))&gt;0</formula>
    </cfRule>
  </conditionalFormatting>
  <dataValidations count="5">
    <dataValidation type="list" allowBlank="1" sqref="H8:H29" xr:uid="{0CCB54A2-864C-4A55-AA2B-BC2D9E6B5066}">
      <formula1>"SERVIÇO,CURSO,EVENTO,REUNIÃO,OUTROS"</formula1>
    </dataValidation>
    <dataValidation type="list" allowBlank="1" sqref="P29" xr:uid="{7934115B-A395-4485-89F8-AB1E067E7DC6}">
      <formula1>$AD$8:$AD$24</formula1>
    </dataValidation>
    <dataValidation type="list" allowBlank="1" sqref="P27" xr:uid="{7411A2E3-1005-4D9B-8557-047431E91A91}">
      <formula1>$AD$8:$AD$10</formula1>
    </dataValidation>
    <dataValidation type="list" allowBlank="1" sqref="P8:R13 P28" xr:uid="{21FA834D-347D-46F0-B18C-3069AC8F7F32}">
      <formula1>$AD$8:$AD$25</formula1>
    </dataValidation>
    <dataValidation type="list" allowBlank="1" sqref="P14:P26" xr:uid="{C3497D2D-4787-4F6E-8D12-C4751BFA7158}">
      <formula1>$AD$8:$AD$30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CF3F-5A4E-465B-95D8-20087B77EFEE}">
  <sheetPr>
    <tabColor theme="0"/>
  </sheetPr>
  <dimension ref="A1:AE76"/>
  <sheetViews>
    <sheetView zoomScale="80" zoomScaleNormal="80" zoomScaleSheetLayoutView="80" workbookViewId="0">
      <selection activeCell="A77" sqref="A77:XFD1048576"/>
    </sheetView>
  </sheetViews>
  <sheetFormatPr defaultColWidth="0" defaultRowHeight="15" customHeight="1" zeroHeight="1"/>
  <cols>
    <col min="1" max="1" width="18.125" customWidth="1"/>
    <col min="2" max="2" width="15.625" customWidth="1"/>
    <col min="3" max="3" width="46.625" bestFit="1" customWidth="1"/>
    <col min="4" max="4" width="14" customWidth="1"/>
    <col min="5" max="5" width="39" customWidth="1"/>
    <col min="6" max="6" width="36.5" bestFit="1" customWidth="1"/>
    <col min="7" max="7" width="18.375" customWidth="1"/>
    <col min="8" max="8" width="9.125" style="31" bestFit="1" customWidth="1"/>
    <col min="9" max="10" width="13.125" customWidth="1"/>
    <col min="11" max="11" width="10.625" customWidth="1"/>
    <col min="12" max="12" width="15.875" customWidth="1"/>
    <col min="13" max="13" width="13.125" style="31" customWidth="1"/>
    <col min="14" max="14" width="15.625" style="31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5.625" customWidth="1"/>
    <col min="26" max="26" width="19.375" style="222" customWidth="1"/>
    <col min="27" max="27" width="25.25" customWidth="1"/>
    <col min="28" max="29" width="13.125" hidden="1" customWidth="1"/>
    <col min="30" max="31" width="0" hidden="1" customWidth="1"/>
    <col min="32" max="16384" width="12.625" hidden="1"/>
  </cols>
  <sheetData>
    <row r="1" spans="1:31" ht="21">
      <c r="A1" s="285"/>
      <c r="B1" s="272" t="s"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8"/>
      <c r="AB1" s="1"/>
      <c r="AC1" s="1"/>
    </row>
    <row r="2" spans="1:31" ht="21">
      <c r="A2" s="286"/>
      <c r="B2" s="272" t="s">
        <v>157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8"/>
      <c r="AB2" s="1"/>
      <c r="AC2" s="1"/>
    </row>
    <row r="3" spans="1:31" ht="21">
      <c r="A3" s="286"/>
      <c r="B3" s="272" t="s">
        <v>142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8"/>
      <c r="AB3" s="2"/>
      <c r="AC3" s="2"/>
    </row>
    <row r="4" spans="1:31" ht="15" customHeight="1">
      <c r="A4" s="33" t="s">
        <v>321</v>
      </c>
      <c r="B4" s="34"/>
      <c r="C4" s="287" t="s">
        <v>4</v>
      </c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9"/>
      <c r="AB4" s="2"/>
      <c r="AC4" s="2"/>
    </row>
    <row r="5" spans="1:31" ht="15.75" customHeight="1">
      <c r="A5" s="276" t="s">
        <v>5</v>
      </c>
      <c r="B5" s="278"/>
      <c r="C5" s="276" t="s">
        <v>6</v>
      </c>
      <c r="D5" s="277"/>
      <c r="E5" s="278"/>
      <c r="F5" s="276" t="s">
        <v>7</v>
      </c>
      <c r="G5" s="277"/>
      <c r="H5" s="277"/>
      <c r="I5" s="277"/>
      <c r="J5" s="277"/>
      <c r="K5" s="277"/>
      <c r="L5" s="277"/>
      <c r="M5" s="276" t="s">
        <v>8</v>
      </c>
      <c r="N5" s="277"/>
      <c r="O5" s="277"/>
      <c r="P5" s="277"/>
      <c r="Q5" s="277"/>
      <c r="R5" s="277"/>
      <c r="S5" s="278"/>
      <c r="T5" s="276" t="s">
        <v>9</v>
      </c>
      <c r="U5" s="277"/>
      <c r="V5" s="277"/>
      <c r="W5" s="277"/>
      <c r="X5" s="277"/>
      <c r="Y5" s="278"/>
      <c r="Z5" s="290" t="s">
        <v>69</v>
      </c>
      <c r="AA5" s="279" t="s">
        <v>70</v>
      </c>
      <c r="AB5" s="5"/>
      <c r="AC5" s="5"/>
      <c r="AD5" s="5"/>
    </row>
    <row r="6" spans="1:31" s="44" customFormat="1" ht="15.75" customHeight="1">
      <c r="A6" s="279" t="s">
        <v>12</v>
      </c>
      <c r="B6" s="279" t="s">
        <v>13</v>
      </c>
      <c r="C6" s="279" t="s">
        <v>14</v>
      </c>
      <c r="D6" s="279" t="s">
        <v>15</v>
      </c>
      <c r="E6" s="279" t="s">
        <v>16</v>
      </c>
      <c r="F6" s="279" t="s">
        <v>71</v>
      </c>
      <c r="G6" s="279" t="s">
        <v>72</v>
      </c>
      <c r="H6" s="279" t="s">
        <v>73</v>
      </c>
      <c r="I6" s="276" t="s">
        <v>20</v>
      </c>
      <c r="J6" s="282"/>
      <c r="K6" s="281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83" t="s">
        <v>78</v>
      </c>
      <c r="R6" s="283" t="s">
        <v>79</v>
      </c>
      <c r="S6" s="283" t="s">
        <v>80</v>
      </c>
      <c r="T6" s="281" t="s">
        <v>28</v>
      </c>
      <c r="U6" s="282"/>
      <c r="V6" s="281" t="s">
        <v>29</v>
      </c>
      <c r="W6" s="282"/>
      <c r="X6" s="279" t="s">
        <v>81</v>
      </c>
      <c r="Y6" s="283" t="s">
        <v>82</v>
      </c>
      <c r="Z6" s="291"/>
      <c r="AA6" s="284"/>
      <c r="AB6" s="43"/>
      <c r="AC6" s="43"/>
      <c r="AD6" s="43"/>
      <c r="AE6" s="43"/>
    </row>
    <row r="7" spans="1:31" s="44" customFormat="1" ht="30">
      <c r="A7" s="280"/>
      <c r="B7" s="280"/>
      <c r="C7" s="280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80"/>
      <c r="R7" s="280"/>
      <c r="S7" s="280"/>
      <c r="T7" s="35" t="s">
        <v>87</v>
      </c>
      <c r="U7" s="36" t="s">
        <v>88</v>
      </c>
      <c r="V7" s="35" t="s">
        <v>89</v>
      </c>
      <c r="W7" s="36" t="s">
        <v>90</v>
      </c>
      <c r="X7" s="280"/>
      <c r="Y7" s="280"/>
      <c r="Z7" s="291"/>
      <c r="AA7" s="284"/>
      <c r="AB7" s="43"/>
      <c r="AC7" s="43"/>
      <c r="AD7" s="43"/>
      <c r="AE7" s="43"/>
    </row>
    <row r="8" spans="1:31" s="44" customFormat="1" ht="45" customHeight="1">
      <c r="A8" s="27">
        <v>560800</v>
      </c>
      <c r="B8" s="27">
        <v>560801</v>
      </c>
      <c r="C8" s="27" t="s">
        <v>153</v>
      </c>
      <c r="D8" s="27">
        <v>861103</v>
      </c>
      <c r="E8" s="27" t="s">
        <v>154</v>
      </c>
      <c r="F8" s="27" t="s">
        <v>315</v>
      </c>
      <c r="G8" s="28"/>
      <c r="H8" s="29" t="s">
        <v>7</v>
      </c>
      <c r="I8" s="37" t="s">
        <v>143</v>
      </c>
      <c r="J8" s="28" t="s">
        <v>144</v>
      </c>
      <c r="K8" s="37" t="s">
        <v>233</v>
      </c>
      <c r="L8" s="38" t="s">
        <v>234</v>
      </c>
      <c r="M8" s="32">
        <v>45355</v>
      </c>
      <c r="N8" s="32">
        <v>45358</v>
      </c>
      <c r="O8" s="39" t="s">
        <v>252</v>
      </c>
      <c r="P8" s="78" t="s">
        <v>248</v>
      </c>
      <c r="Q8" s="75">
        <v>1323.97</v>
      </c>
      <c r="R8" s="75">
        <v>1323.98</v>
      </c>
      <c r="S8" s="40">
        <v>2647.95</v>
      </c>
      <c r="T8" s="37">
        <v>3</v>
      </c>
      <c r="U8" s="40">
        <v>332.08</v>
      </c>
      <c r="V8" s="37">
        <v>1</v>
      </c>
      <c r="W8" s="41">
        <v>99.64</v>
      </c>
      <c r="X8" s="37">
        <f>T8+V8</f>
        <v>4</v>
      </c>
      <c r="Y8" s="40">
        <f>(T8*U8)+(V8*W8)</f>
        <v>1095.8800000000001</v>
      </c>
      <c r="Z8" s="226">
        <f>Y8+S8</f>
        <v>3743.83</v>
      </c>
      <c r="AA8" s="49"/>
      <c r="AB8" s="43"/>
      <c r="AC8" s="43"/>
      <c r="AD8" s="48"/>
      <c r="AE8" s="43"/>
    </row>
    <row r="9" spans="1:31" s="44" customFormat="1" ht="57">
      <c r="A9" s="27">
        <v>560800</v>
      </c>
      <c r="B9" s="27">
        <v>560801</v>
      </c>
      <c r="C9" s="27" t="s">
        <v>188</v>
      </c>
      <c r="D9" s="27" t="s">
        <v>253</v>
      </c>
      <c r="E9" s="27" t="s">
        <v>182</v>
      </c>
      <c r="F9" s="27" t="s">
        <v>254</v>
      </c>
      <c r="G9" s="28"/>
      <c r="H9" s="29" t="s">
        <v>151</v>
      </c>
      <c r="I9" s="37" t="s">
        <v>143</v>
      </c>
      <c r="J9" s="28" t="s">
        <v>144</v>
      </c>
      <c r="K9" s="37" t="s">
        <v>143</v>
      </c>
      <c r="L9" s="38" t="s">
        <v>255</v>
      </c>
      <c r="M9" s="32">
        <v>45355</v>
      </c>
      <c r="N9" s="32">
        <v>45362</v>
      </c>
      <c r="O9" s="39" t="s">
        <v>319</v>
      </c>
      <c r="P9" s="78" t="s">
        <v>319</v>
      </c>
      <c r="Q9" s="78" t="s">
        <v>319</v>
      </c>
      <c r="R9" s="78" t="s">
        <v>319</v>
      </c>
      <c r="S9" s="40"/>
      <c r="T9" s="37">
        <v>7</v>
      </c>
      <c r="U9" s="40">
        <v>170.12</v>
      </c>
      <c r="V9" s="37">
        <v>1</v>
      </c>
      <c r="W9" s="41">
        <v>57</v>
      </c>
      <c r="X9" s="37">
        <f>T9+V9</f>
        <v>8</v>
      </c>
      <c r="Y9" s="40">
        <f>(T9*U9)+(V9*W9)</f>
        <v>1247.8400000000001</v>
      </c>
      <c r="Z9" s="226">
        <f>Y9+S9</f>
        <v>1247.8400000000001</v>
      </c>
      <c r="AA9" s="194" t="s">
        <v>574</v>
      </c>
      <c r="AB9" s="43"/>
      <c r="AC9" s="43"/>
      <c r="AD9" s="48"/>
      <c r="AE9" s="43"/>
    </row>
    <row r="10" spans="1:31" s="44" customFormat="1" ht="57">
      <c r="A10" s="27">
        <v>560800</v>
      </c>
      <c r="B10" s="27">
        <v>560801</v>
      </c>
      <c r="C10" s="27" t="s">
        <v>181</v>
      </c>
      <c r="D10" s="27" t="s">
        <v>256</v>
      </c>
      <c r="E10" s="27" t="s">
        <v>182</v>
      </c>
      <c r="F10" s="27" t="s">
        <v>254</v>
      </c>
      <c r="G10" s="28"/>
      <c r="H10" s="29" t="s">
        <v>151</v>
      </c>
      <c r="I10" s="37" t="s">
        <v>143</v>
      </c>
      <c r="J10" s="28" t="s">
        <v>144</v>
      </c>
      <c r="K10" s="37" t="s">
        <v>143</v>
      </c>
      <c r="L10" s="38" t="s">
        <v>257</v>
      </c>
      <c r="M10" s="32">
        <v>45355</v>
      </c>
      <c r="N10" s="32">
        <v>45362</v>
      </c>
      <c r="O10" s="39" t="s">
        <v>319</v>
      </c>
      <c r="P10" s="78" t="s">
        <v>319</v>
      </c>
      <c r="Q10" s="78" t="s">
        <v>319</v>
      </c>
      <c r="R10" s="78" t="s">
        <v>319</v>
      </c>
      <c r="S10" s="40"/>
      <c r="T10" s="37">
        <v>7</v>
      </c>
      <c r="U10" s="40">
        <v>170.12</v>
      </c>
      <c r="V10" s="37">
        <v>1</v>
      </c>
      <c r="W10" s="41">
        <v>57</v>
      </c>
      <c r="X10" s="37">
        <f t="shared" ref="X10:X46" si="0">T10+V10</f>
        <v>8</v>
      </c>
      <c r="Y10" s="40">
        <f t="shared" ref="Y10:Y45" si="1">(T10*U10)+(V10*W10)</f>
        <v>1247.8400000000001</v>
      </c>
      <c r="Z10" s="226">
        <f t="shared" ref="Z10:Z44" si="2">Y10+S10</f>
        <v>1247.8400000000001</v>
      </c>
      <c r="AA10" s="194" t="s">
        <v>574</v>
      </c>
      <c r="AB10" s="43"/>
      <c r="AC10" s="43"/>
      <c r="AD10" s="48"/>
      <c r="AE10" s="43"/>
    </row>
    <row r="11" spans="1:31" s="44" customFormat="1" ht="45" customHeight="1">
      <c r="A11" s="27">
        <v>560800</v>
      </c>
      <c r="B11" s="27">
        <v>560801</v>
      </c>
      <c r="C11" s="27" t="s">
        <v>262</v>
      </c>
      <c r="D11" s="27">
        <v>865010</v>
      </c>
      <c r="E11" s="27" t="s">
        <v>263</v>
      </c>
      <c r="F11" s="27" t="s">
        <v>266</v>
      </c>
      <c r="G11" s="28"/>
      <c r="H11" s="29" t="s">
        <v>7</v>
      </c>
      <c r="I11" s="37" t="s">
        <v>143</v>
      </c>
      <c r="J11" s="28" t="s">
        <v>144</v>
      </c>
      <c r="K11" s="37" t="s">
        <v>143</v>
      </c>
      <c r="L11" s="38" t="s">
        <v>264</v>
      </c>
      <c r="M11" s="32" t="s">
        <v>265</v>
      </c>
      <c r="N11" s="32">
        <v>45363</v>
      </c>
      <c r="O11" s="39" t="s">
        <v>319</v>
      </c>
      <c r="P11" s="78" t="s">
        <v>319</v>
      </c>
      <c r="Q11" s="78" t="s">
        <v>319</v>
      </c>
      <c r="R11" s="78" t="s">
        <v>319</v>
      </c>
      <c r="S11" s="40"/>
      <c r="T11" s="37">
        <v>1</v>
      </c>
      <c r="U11" s="40">
        <v>120</v>
      </c>
      <c r="V11" s="37">
        <v>1</v>
      </c>
      <c r="W11" s="41">
        <v>55</v>
      </c>
      <c r="X11" s="37">
        <f t="shared" si="0"/>
        <v>2</v>
      </c>
      <c r="Y11" s="40">
        <f>(T11*U11)+(V11*W11)</f>
        <v>175</v>
      </c>
      <c r="Z11" s="226">
        <f t="shared" si="2"/>
        <v>175</v>
      </c>
      <c r="AA11" s="194" t="s">
        <v>574</v>
      </c>
      <c r="AB11" s="43"/>
      <c r="AC11" s="43"/>
      <c r="AD11" s="48"/>
      <c r="AE11" s="43"/>
    </row>
    <row r="12" spans="1:31" s="44" customFormat="1" ht="45" customHeight="1">
      <c r="A12" s="27">
        <v>560800</v>
      </c>
      <c r="B12" s="27">
        <v>560801</v>
      </c>
      <c r="C12" s="50" t="s">
        <v>147</v>
      </c>
      <c r="D12" s="27">
        <v>3000</v>
      </c>
      <c r="E12" s="27" t="s">
        <v>148</v>
      </c>
      <c r="F12" s="27" t="s">
        <v>267</v>
      </c>
      <c r="G12" s="28"/>
      <c r="H12" s="29" t="s">
        <v>151</v>
      </c>
      <c r="I12" s="37" t="s">
        <v>143</v>
      </c>
      <c r="J12" s="28" t="s">
        <v>152</v>
      </c>
      <c r="K12" s="37" t="s">
        <v>143</v>
      </c>
      <c r="L12" s="38" t="s">
        <v>264</v>
      </c>
      <c r="M12" s="32" t="s">
        <v>268</v>
      </c>
      <c r="N12" s="32">
        <v>45364</v>
      </c>
      <c r="O12" s="39" t="s">
        <v>319</v>
      </c>
      <c r="P12" s="78" t="s">
        <v>319</v>
      </c>
      <c r="Q12" s="78" t="s">
        <v>319</v>
      </c>
      <c r="R12" s="78" t="s">
        <v>319</v>
      </c>
      <c r="S12" s="40"/>
      <c r="T12" s="37">
        <v>1</v>
      </c>
      <c r="U12" s="40">
        <v>120</v>
      </c>
      <c r="V12" s="37">
        <v>1</v>
      </c>
      <c r="W12" s="41">
        <v>55</v>
      </c>
      <c r="X12" s="37">
        <f t="shared" si="0"/>
        <v>2</v>
      </c>
      <c r="Y12" s="40">
        <f t="shared" si="1"/>
        <v>175</v>
      </c>
      <c r="Z12" s="226">
        <f t="shared" si="2"/>
        <v>175</v>
      </c>
      <c r="AA12" s="194" t="s">
        <v>574</v>
      </c>
      <c r="AB12" s="43"/>
      <c r="AC12" s="43"/>
      <c r="AD12" s="48"/>
      <c r="AE12" s="43"/>
    </row>
    <row r="13" spans="1:31" s="44" customFormat="1" ht="45" customHeight="1">
      <c r="A13" s="27">
        <v>560800</v>
      </c>
      <c r="B13" s="27">
        <v>560801</v>
      </c>
      <c r="C13" s="50" t="s">
        <v>258</v>
      </c>
      <c r="D13" s="27">
        <v>5525</v>
      </c>
      <c r="E13" s="27" t="s">
        <v>269</v>
      </c>
      <c r="F13" s="27" t="s">
        <v>270</v>
      </c>
      <c r="G13" s="28"/>
      <c r="H13" s="29" t="s">
        <v>7</v>
      </c>
      <c r="I13" s="37" t="s">
        <v>143</v>
      </c>
      <c r="J13" s="28" t="s">
        <v>144</v>
      </c>
      <c r="K13" s="37" t="s">
        <v>162</v>
      </c>
      <c r="L13" s="38" t="s">
        <v>271</v>
      </c>
      <c r="M13" s="32">
        <v>45364</v>
      </c>
      <c r="N13" s="32">
        <v>45367</v>
      </c>
      <c r="O13" s="39" t="s">
        <v>319</v>
      </c>
      <c r="P13" s="78" t="s">
        <v>319</v>
      </c>
      <c r="Q13" s="78" t="s">
        <v>319</v>
      </c>
      <c r="R13" s="78" t="s">
        <v>319</v>
      </c>
      <c r="S13" s="40"/>
      <c r="T13" s="37">
        <v>3</v>
      </c>
      <c r="U13" s="40">
        <v>215.4</v>
      </c>
      <c r="V13" s="37">
        <v>1</v>
      </c>
      <c r="W13" s="41">
        <v>64.62</v>
      </c>
      <c r="X13" s="37">
        <f t="shared" si="0"/>
        <v>4</v>
      </c>
      <c r="Y13" s="40">
        <f t="shared" si="1"/>
        <v>710.82</v>
      </c>
      <c r="Z13" s="226">
        <f t="shared" si="2"/>
        <v>710.82</v>
      </c>
      <c r="AA13" s="194" t="s">
        <v>574</v>
      </c>
      <c r="AB13" s="43"/>
      <c r="AC13" s="43"/>
      <c r="AD13" s="48"/>
      <c r="AE13" s="43"/>
    </row>
    <row r="14" spans="1:31" s="44" customFormat="1" ht="45" customHeight="1">
      <c r="A14" s="27">
        <v>560800</v>
      </c>
      <c r="B14" s="27">
        <v>560801</v>
      </c>
      <c r="C14" s="60" t="s">
        <v>147</v>
      </c>
      <c r="D14" s="27">
        <v>3000</v>
      </c>
      <c r="E14" s="27" t="s">
        <v>148</v>
      </c>
      <c r="F14" s="27" t="s">
        <v>272</v>
      </c>
      <c r="G14" s="28"/>
      <c r="H14" s="29" t="s">
        <v>151</v>
      </c>
      <c r="I14" s="37" t="s">
        <v>143</v>
      </c>
      <c r="J14" s="28" t="s">
        <v>152</v>
      </c>
      <c r="K14" s="37" t="s">
        <v>143</v>
      </c>
      <c r="L14" s="38" t="s">
        <v>206</v>
      </c>
      <c r="M14" s="32">
        <v>45358</v>
      </c>
      <c r="N14" s="32">
        <v>45358</v>
      </c>
      <c r="O14" s="39" t="s">
        <v>319</v>
      </c>
      <c r="P14" s="78" t="s">
        <v>319</v>
      </c>
      <c r="Q14" s="78" t="s">
        <v>319</v>
      </c>
      <c r="R14" s="78" t="s">
        <v>319</v>
      </c>
      <c r="S14" s="40"/>
      <c r="T14" s="37">
        <v>0</v>
      </c>
      <c r="U14" s="40">
        <v>0</v>
      </c>
      <c r="V14" s="37">
        <v>1</v>
      </c>
      <c r="W14" s="41">
        <v>55</v>
      </c>
      <c r="X14" s="37">
        <f t="shared" si="0"/>
        <v>1</v>
      </c>
      <c r="Y14" s="40">
        <f t="shared" si="1"/>
        <v>55</v>
      </c>
      <c r="Z14" s="226">
        <f t="shared" si="2"/>
        <v>55</v>
      </c>
      <c r="AA14" s="194" t="s">
        <v>574</v>
      </c>
      <c r="AB14" s="43"/>
      <c r="AC14" s="43"/>
      <c r="AD14" s="48"/>
      <c r="AE14" s="43"/>
    </row>
    <row r="15" spans="1:31" s="44" customFormat="1" ht="45" customHeight="1">
      <c r="A15" s="27">
        <v>560800</v>
      </c>
      <c r="B15" s="27">
        <v>560801</v>
      </c>
      <c r="C15" s="60" t="s">
        <v>273</v>
      </c>
      <c r="D15" s="27">
        <v>864072</v>
      </c>
      <c r="E15" s="27" t="s">
        <v>274</v>
      </c>
      <c r="F15" s="27" t="s">
        <v>275</v>
      </c>
      <c r="G15" s="28"/>
      <c r="H15" s="29" t="s">
        <v>310</v>
      </c>
      <c r="I15" s="37" t="s">
        <v>143</v>
      </c>
      <c r="J15" s="28" t="s">
        <v>144</v>
      </c>
      <c r="K15" s="37" t="s">
        <v>143</v>
      </c>
      <c r="L15" s="38" t="s">
        <v>276</v>
      </c>
      <c r="M15" s="32">
        <v>45369</v>
      </c>
      <c r="N15" s="32">
        <v>45371</v>
      </c>
      <c r="O15" s="39" t="s">
        <v>319</v>
      </c>
      <c r="P15" s="78" t="s">
        <v>319</v>
      </c>
      <c r="Q15" s="78" t="s">
        <v>319</v>
      </c>
      <c r="R15" s="78" t="s">
        <v>319</v>
      </c>
      <c r="S15" s="40"/>
      <c r="T15" s="37">
        <v>2</v>
      </c>
      <c r="U15" s="40">
        <v>120</v>
      </c>
      <c r="V15" s="37">
        <v>0</v>
      </c>
      <c r="W15" s="41">
        <v>0</v>
      </c>
      <c r="X15" s="37">
        <f t="shared" si="0"/>
        <v>2</v>
      </c>
      <c r="Y15" s="40">
        <f t="shared" si="1"/>
        <v>240</v>
      </c>
      <c r="Z15" s="226">
        <f t="shared" si="2"/>
        <v>240</v>
      </c>
      <c r="AA15" s="194" t="s">
        <v>574</v>
      </c>
      <c r="AB15" s="43"/>
      <c r="AC15" s="43"/>
      <c r="AD15" s="48"/>
      <c r="AE15" s="43"/>
    </row>
    <row r="16" spans="1:31" s="44" customFormat="1" ht="45" customHeight="1">
      <c r="A16" s="27">
        <v>560800</v>
      </c>
      <c r="B16" s="27">
        <v>560801</v>
      </c>
      <c r="C16" s="60" t="s">
        <v>273</v>
      </c>
      <c r="D16" s="27">
        <v>864072</v>
      </c>
      <c r="E16" s="27" t="s">
        <v>274</v>
      </c>
      <c r="F16" s="27" t="s">
        <v>275</v>
      </c>
      <c r="G16" s="28"/>
      <c r="H16" s="29" t="s">
        <v>310</v>
      </c>
      <c r="I16" s="37" t="s">
        <v>143</v>
      </c>
      <c r="J16" s="28" t="s">
        <v>277</v>
      </c>
      <c r="K16" s="37" t="s">
        <v>143</v>
      </c>
      <c r="L16" s="38" t="s">
        <v>278</v>
      </c>
      <c r="M16" s="32">
        <v>45371</v>
      </c>
      <c r="N16" s="32">
        <v>45373</v>
      </c>
      <c r="O16" s="39" t="s">
        <v>319</v>
      </c>
      <c r="P16" s="78" t="s">
        <v>319</v>
      </c>
      <c r="Q16" s="78" t="s">
        <v>319</v>
      </c>
      <c r="R16" s="78" t="s">
        <v>319</v>
      </c>
      <c r="S16" s="40"/>
      <c r="T16" s="37">
        <v>2</v>
      </c>
      <c r="U16" s="40">
        <v>120</v>
      </c>
      <c r="V16" s="37">
        <v>1</v>
      </c>
      <c r="W16" s="41">
        <v>55</v>
      </c>
      <c r="X16" s="37">
        <f t="shared" si="0"/>
        <v>3</v>
      </c>
      <c r="Y16" s="40">
        <f t="shared" si="1"/>
        <v>295</v>
      </c>
      <c r="Z16" s="226">
        <f t="shared" si="2"/>
        <v>295</v>
      </c>
      <c r="AA16" s="194" t="s">
        <v>574</v>
      </c>
      <c r="AB16" s="43"/>
      <c r="AC16" s="43"/>
      <c r="AD16" s="48"/>
      <c r="AE16" s="43"/>
    </row>
    <row r="17" spans="1:31" s="44" customFormat="1" ht="45" customHeight="1">
      <c r="A17" s="27">
        <v>560800</v>
      </c>
      <c r="B17" s="27">
        <v>560801</v>
      </c>
      <c r="C17" s="27" t="s">
        <v>279</v>
      </c>
      <c r="D17" s="27">
        <v>864080</v>
      </c>
      <c r="E17" s="27" t="s">
        <v>280</v>
      </c>
      <c r="F17" s="27" t="s">
        <v>281</v>
      </c>
      <c r="G17" s="28"/>
      <c r="H17" s="29" t="s">
        <v>7</v>
      </c>
      <c r="I17" s="37" t="s">
        <v>143</v>
      </c>
      <c r="J17" s="28" t="s">
        <v>144</v>
      </c>
      <c r="K17" s="37" t="s">
        <v>143</v>
      </c>
      <c r="L17" s="38" t="s">
        <v>264</v>
      </c>
      <c r="M17" s="32">
        <v>45362</v>
      </c>
      <c r="N17" s="32">
        <v>45363</v>
      </c>
      <c r="O17" s="39" t="s">
        <v>319</v>
      </c>
      <c r="P17" s="78" t="s">
        <v>319</v>
      </c>
      <c r="Q17" s="78" t="s">
        <v>319</v>
      </c>
      <c r="R17" s="78" t="s">
        <v>319</v>
      </c>
      <c r="S17" s="40"/>
      <c r="T17" s="37">
        <v>1</v>
      </c>
      <c r="U17" s="40">
        <v>120</v>
      </c>
      <c r="V17" s="37">
        <v>1</v>
      </c>
      <c r="W17" s="41">
        <v>55</v>
      </c>
      <c r="X17" s="37">
        <f t="shared" si="0"/>
        <v>2</v>
      </c>
      <c r="Y17" s="40">
        <f t="shared" si="1"/>
        <v>175</v>
      </c>
      <c r="Z17" s="226">
        <f t="shared" si="2"/>
        <v>175</v>
      </c>
      <c r="AA17" s="194" t="s">
        <v>574</v>
      </c>
      <c r="AB17" s="43"/>
      <c r="AC17" s="43"/>
      <c r="AD17" s="48"/>
      <c r="AE17" s="43"/>
    </row>
    <row r="18" spans="1:31" s="44" customFormat="1" ht="45" customHeight="1">
      <c r="A18" s="27">
        <v>560800</v>
      </c>
      <c r="B18" s="27">
        <v>560801</v>
      </c>
      <c r="C18" s="27" t="s">
        <v>213</v>
      </c>
      <c r="D18" s="27">
        <v>3735</v>
      </c>
      <c r="E18" s="27" t="s">
        <v>148</v>
      </c>
      <c r="F18" s="27" t="s">
        <v>282</v>
      </c>
      <c r="G18" s="28"/>
      <c r="H18" s="29" t="s">
        <v>151</v>
      </c>
      <c r="I18" s="37" t="s">
        <v>143</v>
      </c>
      <c r="J18" s="28" t="s">
        <v>144</v>
      </c>
      <c r="K18" s="37" t="s">
        <v>143</v>
      </c>
      <c r="L18" s="38" t="s">
        <v>276</v>
      </c>
      <c r="M18" s="32">
        <v>45369</v>
      </c>
      <c r="N18" s="32">
        <v>45371</v>
      </c>
      <c r="O18" s="39" t="s">
        <v>319</v>
      </c>
      <c r="P18" s="78" t="s">
        <v>319</v>
      </c>
      <c r="Q18" s="78" t="s">
        <v>319</v>
      </c>
      <c r="R18" s="78" t="s">
        <v>319</v>
      </c>
      <c r="S18" s="40"/>
      <c r="T18" s="37">
        <v>2</v>
      </c>
      <c r="U18" s="40">
        <v>120</v>
      </c>
      <c r="V18" s="37">
        <v>0</v>
      </c>
      <c r="W18" s="41">
        <v>0</v>
      </c>
      <c r="X18" s="37">
        <f t="shared" si="0"/>
        <v>2</v>
      </c>
      <c r="Y18" s="40">
        <f t="shared" si="1"/>
        <v>240</v>
      </c>
      <c r="Z18" s="226">
        <f t="shared" si="2"/>
        <v>240</v>
      </c>
      <c r="AA18" s="194" t="s">
        <v>574</v>
      </c>
      <c r="AB18" s="43"/>
      <c r="AC18" s="43"/>
      <c r="AD18" s="48"/>
      <c r="AE18" s="43"/>
    </row>
    <row r="19" spans="1:31" s="44" customFormat="1" ht="45" customHeight="1">
      <c r="A19" s="27">
        <v>560800</v>
      </c>
      <c r="B19" s="27">
        <v>560801</v>
      </c>
      <c r="C19" s="27" t="s">
        <v>213</v>
      </c>
      <c r="D19" s="27">
        <v>3735</v>
      </c>
      <c r="E19" s="27" t="s">
        <v>148</v>
      </c>
      <c r="F19" s="27" t="s">
        <v>282</v>
      </c>
      <c r="G19" s="28"/>
      <c r="H19" s="29" t="s">
        <v>151</v>
      </c>
      <c r="I19" s="37" t="s">
        <v>143</v>
      </c>
      <c r="J19" s="28" t="s">
        <v>277</v>
      </c>
      <c r="K19" s="37" t="s">
        <v>143</v>
      </c>
      <c r="L19" s="38" t="s">
        <v>278</v>
      </c>
      <c r="M19" s="32">
        <v>45371</v>
      </c>
      <c r="N19" s="32">
        <v>45373</v>
      </c>
      <c r="O19" s="39" t="s">
        <v>319</v>
      </c>
      <c r="P19" s="78" t="s">
        <v>319</v>
      </c>
      <c r="Q19" s="78" t="s">
        <v>319</v>
      </c>
      <c r="R19" s="78" t="s">
        <v>319</v>
      </c>
      <c r="S19" s="40"/>
      <c r="T19" s="37">
        <v>2</v>
      </c>
      <c r="U19" s="40">
        <v>120</v>
      </c>
      <c r="V19" s="37">
        <v>1</v>
      </c>
      <c r="W19" s="41">
        <v>55</v>
      </c>
      <c r="X19" s="37">
        <f t="shared" si="0"/>
        <v>3</v>
      </c>
      <c r="Y19" s="40">
        <f t="shared" si="1"/>
        <v>295</v>
      </c>
      <c r="Z19" s="226">
        <f t="shared" si="2"/>
        <v>295</v>
      </c>
      <c r="AA19" s="194" t="s">
        <v>574</v>
      </c>
      <c r="AB19" s="43"/>
      <c r="AC19" s="43"/>
      <c r="AD19" s="48"/>
      <c r="AE19" s="43"/>
    </row>
    <row r="20" spans="1:31" s="44" customFormat="1" ht="45" customHeight="1">
      <c r="A20" s="27">
        <v>560800</v>
      </c>
      <c r="B20" s="27">
        <v>560801</v>
      </c>
      <c r="C20" s="27" t="s">
        <v>166</v>
      </c>
      <c r="D20" s="27">
        <v>865061</v>
      </c>
      <c r="E20" s="27" t="s">
        <v>167</v>
      </c>
      <c r="F20" s="27" t="s">
        <v>285</v>
      </c>
      <c r="G20" s="28"/>
      <c r="H20" s="29" t="s">
        <v>7</v>
      </c>
      <c r="I20" s="37" t="s">
        <v>143</v>
      </c>
      <c r="J20" s="28" t="s">
        <v>144</v>
      </c>
      <c r="K20" s="37" t="s">
        <v>162</v>
      </c>
      <c r="L20" s="37" t="s">
        <v>271</v>
      </c>
      <c r="M20" s="32">
        <v>45372</v>
      </c>
      <c r="N20" s="32">
        <v>45375</v>
      </c>
      <c r="O20" s="39" t="s">
        <v>319</v>
      </c>
      <c r="P20" s="78" t="s">
        <v>319</v>
      </c>
      <c r="Q20" s="78" t="s">
        <v>319</v>
      </c>
      <c r="R20" s="78" t="s">
        <v>319</v>
      </c>
      <c r="S20" s="40"/>
      <c r="T20" s="37">
        <v>3</v>
      </c>
      <c r="U20" s="40">
        <v>313.27999999999997</v>
      </c>
      <c r="V20" s="37">
        <v>1</v>
      </c>
      <c r="W20" s="41">
        <v>94</v>
      </c>
      <c r="X20" s="37">
        <f t="shared" si="0"/>
        <v>4</v>
      </c>
      <c r="Y20" s="40">
        <f t="shared" si="1"/>
        <v>1033.8399999999999</v>
      </c>
      <c r="Z20" s="226">
        <f t="shared" si="2"/>
        <v>1033.8399999999999</v>
      </c>
      <c r="AA20" s="194" t="s">
        <v>574</v>
      </c>
      <c r="AB20" s="43"/>
      <c r="AC20" s="43"/>
      <c r="AD20" s="48"/>
      <c r="AE20" s="43"/>
    </row>
    <row r="21" spans="1:31" s="44" customFormat="1" ht="45" customHeight="1">
      <c r="A21" s="27">
        <v>560800</v>
      </c>
      <c r="B21" s="27">
        <v>560801</v>
      </c>
      <c r="C21" s="27" t="s">
        <v>286</v>
      </c>
      <c r="D21" s="27">
        <v>8010</v>
      </c>
      <c r="E21" s="27" t="s">
        <v>230</v>
      </c>
      <c r="F21" s="27" t="s">
        <v>287</v>
      </c>
      <c r="G21" s="28"/>
      <c r="H21" s="29" t="s">
        <v>7</v>
      </c>
      <c r="I21" s="37" t="s">
        <v>143</v>
      </c>
      <c r="J21" s="28" t="s">
        <v>144</v>
      </c>
      <c r="K21" s="37" t="s">
        <v>228</v>
      </c>
      <c r="L21" s="38" t="s">
        <v>288</v>
      </c>
      <c r="M21" s="32">
        <v>45371</v>
      </c>
      <c r="N21" s="32">
        <v>45372</v>
      </c>
      <c r="O21" s="39" t="s">
        <v>252</v>
      </c>
      <c r="P21" s="78" t="s">
        <v>248</v>
      </c>
      <c r="Q21" s="75">
        <v>2128.44</v>
      </c>
      <c r="R21" s="78" t="s">
        <v>319</v>
      </c>
      <c r="S21" s="40">
        <v>2128.44</v>
      </c>
      <c r="T21" s="37">
        <v>1</v>
      </c>
      <c r="U21" s="40">
        <v>250.62</v>
      </c>
      <c r="V21" s="37">
        <v>0</v>
      </c>
      <c r="W21" s="41">
        <v>0</v>
      </c>
      <c r="X21" s="37">
        <f t="shared" si="0"/>
        <v>1</v>
      </c>
      <c r="Y21" s="40">
        <f t="shared" si="1"/>
        <v>250.62</v>
      </c>
      <c r="Z21" s="226">
        <f t="shared" si="2"/>
        <v>2379.06</v>
      </c>
      <c r="AA21" s="49"/>
      <c r="AB21" s="43"/>
      <c r="AC21" s="43"/>
      <c r="AD21" s="48"/>
      <c r="AE21" s="43"/>
    </row>
    <row r="22" spans="1:31" s="44" customFormat="1" ht="45" customHeight="1">
      <c r="A22" s="27">
        <v>560800</v>
      </c>
      <c r="B22" s="27">
        <v>560801</v>
      </c>
      <c r="C22" s="27" t="s">
        <v>286</v>
      </c>
      <c r="D22" s="27">
        <v>8010</v>
      </c>
      <c r="E22" s="27" t="s">
        <v>230</v>
      </c>
      <c r="F22" s="27" t="s">
        <v>287</v>
      </c>
      <c r="G22" s="28"/>
      <c r="H22" s="29" t="s">
        <v>7</v>
      </c>
      <c r="I22" s="37" t="s">
        <v>228</v>
      </c>
      <c r="J22" s="28" t="s">
        <v>289</v>
      </c>
      <c r="K22" s="37" t="s">
        <v>143</v>
      </c>
      <c r="L22" s="38" t="s">
        <v>324</v>
      </c>
      <c r="M22" s="32">
        <v>45372</v>
      </c>
      <c r="N22" s="32">
        <v>45375</v>
      </c>
      <c r="O22" s="56" t="s">
        <v>236</v>
      </c>
      <c r="P22" s="78" t="s">
        <v>317</v>
      </c>
      <c r="Q22" s="75" t="s">
        <v>319</v>
      </c>
      <c r="R22" s="75">
        <v>884.51</v>
      </c>
      <c r="S22" s="57">
        <v>884.51</v>
      </c>
      <c r="T22" s="37">
        <v>3</v>
      </c>
      <c r="U22" s="40">
        <v>332.08</v>
      </c>
      <c r="V22" s="37">
        <v>1</v>
      </c>
      <c r="W22" s="41">
        <v>99.64</v>
      </c>
      <c r="X22" s="37">
        <f t="shared" si="0"/>
        <v>4</v>
      </c>
      <c r="Y22" s="40">
        <f t="shared" si="1"/>
        <v>1095.8800000000001</v>
      </c>
      <c r="Z22" s="226">
        <f t="shared" si="2"/>
        <v>1980.39</v>
      </c>
      <c r="AA22" s="49"/>
      <c r="AB22" s="43"/>
      <c r="AC22" s="43"/>
      <c r="AD22" s="48"/>
      <c r="AE22" s="43"/>
    </row>
    <row r="23" spans="1:31" s="44" customFormat="1" ht="45" customHeight="1">
      <c r="A23" s="27">
        <v>560800</v>
      </c>
      <c r="B23" s="27">
        <v>560801</v>
      </c>
      <c r="C23" s="27" t="s">
        <v>222</v>
      </c>
      <c r="D23" s="27">
        <v>861065</v>
      </c>
      <c r="E23" s="27" t="s">
        <v>223</v>
      </c>
      <c r="F23" s="27" t="s">
        <v>290</v>
      </c>
      <c r="G23" s="28"/>
      <c r="H23" s="29" t="s">
        <v>7</v>
      </c>
      <c r="I23" s="37" t="s">
        <v>143</v>
      </c>
      <c r="J23" s="28" t="s">
        <v>144</v>
      </c>
      <c r="K23" s="37" t="s">
        <v>233</v>
      </c>
      <c r="L23" s="38" t="s">
        <v>234</v>
      </c>
      <c r="M23" s="32">
        <v>45371</v>
      </c>
      <c r="N23" s="32">
        <v>45373</v>
      </c>
      <c r="O23" s="70" t="s">
        <v>319</v>
      </c>
      <c r="P23" s="79" t="s">
        <v>319</v>
      </c>
      <c r="Q23" s="79" t="s">
        <v>319</v>
      </c>
      <c r="R23" s="79" t="s">
        <v>319</v>
      </c>
      <c r="S23" s="40"/>
      <c r="T23" s="37">
        <v>2</v>
      </c>
      <c r="U23" s="40">
        <v>332.08</v>
      </c>
      <c r="V23" s="37">
        <v>0</v>
      </c>
      <c r="W23" s="41">
        <v>0</v>
      </c>
      <c r="X23" s="37">
        <f t="shared" si="0"/>
        <v>2</v>
      </c>
      <c r="Y23" s="40">
        <f t="shared" si="1"/>
        <v>664.16</v>
      </c>
      <c r="Z23" s="226">
        <f t="shared" si="2"/>
        <v>664.16</v>
      </c>
      <c r="AA23" s="49" t="s">
        <v>318</v>
      </c>
      <c r="AB23" s="43"/>
      <c r="AC23" s="43"/>
      <c r="AD23" s="48"/>
      <c r="AE23" s="43"/>
    </row>
    <row r="24" spans="1:31" s="44" customFormat="1" ht="45" customHeight="1">
      <c r="A24" s="27">
        <v>560800</v>
      </c>
      <c r="B24" s="27">
        <v>560801</v>
      </c>
      <c r="C24" s="27" t="s">
        <v>222</v>
      </c>
      <c r="D24" s="27">
        <v>861065</v>
      </c>
      <c r="E24" s="27" t="s">
        <v>223</v>
      </c>
      <c r="F24" s="27" t="s">
        <v>291</v>
      </c>
      <c r="G24" s="28"/>
      <c r="H24" s="29" t="s">
        <v>7</v>
      </c>
      <c r="I24" s="37" t="s">
        <v>233</v>
      </c>
      <c r="J24" s="28" t="s">
        <v>234</v>
      </c>
      <c r="K24" s="37" t="s">
        <v>162</v>
      </c>
      <c r="L24" s="38" t="s">
        <v>271</v>
      </c>
      <c r="M24" s="55">
        <v>45373</v>
      </c>
      <c r="N24" s="55">
        <v>45375</v>
      </c>
      <c r="O24" s="70" t="s">
        <v>319</v>
      </c>
      <c r="P24" s="79" t="s">
        <v>319</v>
      </c>
      <c r="Q24" s="79" t="s">
        <v>319</v>
      </c>
      <c r="R24" s="79" t="s">
        <v>319</v>
      </c>
      <c r="S24" s="40"/>
      <c r="T24" s="37">
        <v>2</v>
      </c>
      <c r="U24" s="40">
        <v>313.27999999999997</v>
      </c>
      <c r="V24" s="37">
        <v>0</v>
      </c>
      <c r="W24" s="41">
        <v>0</v>
      </c>
      <c r="X24" s="37">
        <f t="shared" si="0"/>
        <v>2</v>
      </c>
      <c r="Y24" s="40">
        <f t="shared" si="1"/>
        <v>626.55999999999995</v>
      </c>
      <c r="Z24" s="226">
        <f t="shared" si="2"/>
        <v>626.55999999999995</v>
      </c>
      <c r="AA24" s="49" t="s">
        <v>318</v>
      </c>
      <c r="AB24" s="43"/>
      <c r="AC24" s="43"/>
      <c r="AD24" s="48"/>
      <c r="AE24" s="43"/>
    </row>
    <row r="25" spans="1:31" s="44" customFormat="1" ht="45" customHeight="1">
      <c r="A25" s="27">
        <v>560800</v>
      </c>
      <c r="B25" s="27">
        <v>560801</v>
      </c>
      <c r="C25" s="27" t="s">
        <v>222</v>
      </c>
      <c r="D25" s="27">
        <v>861065</v>
      </c>
      <c r="E25" s="27" t="s">
        <v>223</v>
      </c>
      <c r="F25" s="27" t="s">
        <v>291</v>
      </c>
      <c r="G25" s="28"/>
      <c r="H25" s="29" t="s">
        <v>7</v>
      </c>
      <c r="I25" s="37" t="s">
        <v>162</v>
      </c>
      <c r="J25" s="28" t="s">
        <v>271</v>
      </c>
      <c r="K25" s="37" t="s">
        <v>143</v>
      </c>
      <c r="L25" s="38" t="s">
        <v>144</v>
      </c>
      <c r="M25" s="55">
        <v>45375</v>
      </c>
      <c r="N25" s="55">
        <v>45375</v>
      </c>
      <c r="O25" s="70" t="s">
        <v>319</v>
      </c>
      <c r="P25" s="79" t="s">
        <v>319</v>
      </c>
      <c r="Q25" s="79" t="s">
        <v>319</v>
      </c>
      <c r="R25" s="79" t="s">
        <v>319</v>
      </c>
      <c r="S25" s="40"/>
      <c r="T25" s="37">
        <v>0</v>
      </c>
      <c r="U25" s="40">
        <v>0</v>
      </c>
      <c r="V25" s="37">
        <v>1</v>
      </c>
      <c r="W25" s="41">
        <v>94</v>
      </c>
      <c r="X25" s="37">
        <f t="shared" si="0"/>
        <v>1</v>
      </c>
      <c r="Y25" s="40">
        <f t="shared" si="1"/>
        <v>94</v>
      </c>
      <c r="Z25" s="226">
        <f t="shared" si="2"/>
        <v>94</v>
      </c>
      <c r="AA25" s="49" t="s">
        <v>318</v>
      </c>
      <c r="AB25" s="43"/>
      <c r="AC25" s="43"/>
      <c r="AD25" s="48"/>
      <c r="AE25" s="43"/>
    </row>
    <row r="26" spans="1:31" s="44" customFormat="1" ht="45" customHeight="1">
      <c r="A26" s="27">
        <v>560800</v>
      </c>
      <c r="B26" s="27">
        <v>560801</v>
      </c>
      <c r="C26" s="27" t="s">
        <v>222</v>
      </c>
      <c r="D26" s="27">
        <v>861065</v>
      </c>
      <c r="E26" s="27" t="s">
        <v>223</v>
      </c>
      <c r="F26" s="61" t="s">
        <v>292</v>
      </c>
      <c r="G26" s="28"/>
      <c r="H26" s="29" t="s">
        <v>7</v>
      </c>
      <c r="I26" s="54" t="s">
        <v>143</v>
      </c>
      <c r="J26" s="28" t="s">
        <v>144</v>
      </c>
      <c r="K26" s="37" t="s">
        <v>233</v>
      </c>
      <c r="L26" s="38" t="s">
        <v>293</v>
      </c>
      <c r="M26" s="55">
        <v>45376</v>
      </c>
      <c r="N26" s="32">
        <v>45377</v>
      </c>
      <c r="O26" s="70" t="s">
        <v>319</v>
      </c>
      <c r="P26" s="79" t="s">
        <v>319</v>
      </c>
      <c r="Q26" s="79" t="s">
        <v>319</v>
      </c>
      <c r="R26" s="79" t="s">
        <v>319</v>
      </c>
      <c r="S26" s="40"/>
      <c r="T26" s="37">
        <v>1</v>
      </c>
      <c r="U26" s="40">
        <v>250.62</v>
      </c>
      <c r="V26" s="37">
        <v>0</v>
      </c>
      <c r="W26" s="41">
        <v>0</v>
      </c>
      <c r="X26" s="37">
        <f t="shared" si="0"/>
        <v>1</v>
      </c>
      <c r="Y26" s="40">
        <f t="shared" si="1"/>
        <v>250.62</v>
      </c>
      <c r="Z26" s="226">
        <f t="shared" si="2"/>
        <v>250.62</v>
      </c>
      <c r="AA26" s="49" t="s">
        <v>318</v>
      </c>
      <c r="AB26" s="43"/>
      <c r="AC26" s="43"/>
      <c r="AD26" s="48"/>
      <c r="AE26" s="43"/>
    </row>
    <row r="27" spans="1:31" s="44" customFormat="1" ht="45" customHeight="1">
      <c r="A27" s="27">
        <v>560800</v>
      </c>
      <c r="B27" s="27">
        <v>560801</v>
      </c>
      <c r="C27" s="27" t="s">
        <v>222</v>
      </c>
      <c r="D27" s="27">
        <v>861065</v>
      </c>
      <c r="E27" s="27" t="s">
        <v>223</v>
      </c>
      <c r="F27" s="61" t="s">
        <v>292</v>
      </c>
      <c r="G27" s="28"/>
      <c r="H27" s="29" t="s">
        <v>7</v>
      </c>
      <c r="I27" s="37" t="s">
        <v>233</v>
      </c>
      <c r="J27" s="28" t="s">
        <v>293</v>
      </c>
      <c r="K27" s="37" t="s">
        <v>294</v>
      </c>
      <c r="L27" s="38" t="s">
        <v>295</v>
      </c>
      <c r="M27" s="55">
        <v>45377</v>
      </c>
      <c r="N27" s="32">
        <v>45378</v>
      </c>
      <c r="O27" s="70" t="s">
        <v>319</v>
      </c>
      <c r="P27" s="79" t="s">
        <v>319</v>
      </c>
      <c r="Q27" s="79" t="s">
        <v>319</v>
      </c>
      <c r="R27" s="79" t="s">
        <v>319</v>
      </c>
      <c r="S27" s="40"/>
      <c r="T27" s="37">
        <v>1</v>
      </c>
      <c r="U27" s="40">
        <v>332.08</v>
      </c>
      <c r="V27" s="37">
        <v>0</v>
      </c>
      <c r="W27" s="41">
        <v>0</v>
      </c>
      <c r="X27" s="37">
        <f t="shared" si="0"/>
        <v>1</v>
      </c>
      <c r="Y27" s="40">
        <f t="shared" si="1"/>
        <v>332.08</v>
      </c>
      <c r="Z27" s="226">
        <f t="shared" si="2"/>
        <v>332.08</v>
      </c>
      <c r="AA27" s="49" t="s">
        <v>318</v>
      </c>
      <c r="AB27" s="43"/>
      <c r="AC27" s="43"/>
      <c r="AD27" s="48"/>
      <c r="AE27" s="43"/>
    </row>
    <row r="28" spans="1:31" s="44" customFormat="1" ht="45" customHeight="1">
      <c r="A28" s="27">
        <v>560800</v>
      </c>
      <c r="B28" s="27">
        <v>560801</v>
      </c>
      <c r="C28" s="27" t="s">
        <v>222</v>
      </c>
      <c r="D28" s="27">
        <v>861065</v>
      </c>
      <c r="E28" s="27" t="s">
        <v>223</v>
      </c>
      <c r="F28" s="61" t="s">
        <v>292</v>
      </c>
      <c r="G28" s="28"/>
      <c r="H28" s="29" t="s">
        <v>7</v>
      </c>
      <c r="I28" s="37" t="s">
        <v>294</v>
      </c>
      <c r="J28" s="28" t="s">
        <v>295</v>
      </c>
      <c r="K28" s="37" t="s">
        <v>296</v>
      </c>
      <c r="L28" s="38" t="s">
        <v>209</v>
      </c>
      <c r="M28" s="55">
        <v>45378</v>
      </c>
      <c r="N28" s="32">
        <v>45379</v>
      </c>
      <c r="O28" s="70" t="s">
        <v>319</v>
      </c>
      <c r="P28" s="79" t="s">
        <v>319</v>
      </c>
      <c r="Q28" s="79" t="s">
        <v>319</v>
      </c>
      <c r="R28" s="79" t="s">
        <v>319</v>
      </c>
      <c r="S28" s="40"/>
      <c r="T28" s="37">
        <v>1</v>
      </c>
      <c r="U28" s="40">
        <v>313.27999999999997</v>
      </c>
      <c r="V28" s="37">
        <v>0</v>
      </c>
      <c r="W28" s="41">
        <v>0</v>
      </c>
      <c r="X28" s="37">
        <f t="shared" si="0"/>
        <v>1</v>
      </c>
      <c r="Y28" s="40">
        <f t="shared" si="1"/>
        <v>313.27999999999997</v>
      </c>
      <c r="Z28" s="226">
        <f t="shared" si="2"/>
        <v>313.27999999999997</v>
      </c>
      <c r="AA28" s="49" t="s">
        <v>318</v>
      </c>
      <c r="AB28" s="43"/>
      <c r="AC28" s="43"/>
      <c r="AD28" s="48"/>
      <c r="AE28" s="43"/>
    </row>
    <row r="29" spans="1:31" s="44" customFormat="1" ht="45" customHeight="1">
      <c r="A29" s="27">
        <v>560800</v>
      </c>
      <c r="B29" s="27">
        <v>560801</v>
      </c>
      <c r="C29" s="27" t="s">
        <v>222</v>
      </c>
      <c r="D29" s="27">
        <v>861065</v>
      </c>
      <c r="E29" s="27" t="s">
        <v>223</v>
      </c>
      <c r="F29" s="61" t="s">
        <v>292</v>
      </c>
      <c r="G29" s="28"/>
      <c r="H29" s="29" t="s">
        <v>7</v>
      </c>
      <c r="I29" s="37" t="s">
        <v>296</v>
      </c>
      <c r="J29" s="28" t="s">
        <v>322</v>
      </c>
      <c r="K29" s="37" t="s">
        <v>143</v>
      </c>
      <c r="L29" s="38" t="s">
        <v>144</v>
      </c>
      <c r="M29" s="55">
        <v>45379</v>
      </c>
      <c r="N29" s="32">
        <v>45379</v>
      </c>
      <c r="O29" s="70" t="s">
        <v>319</v>
      </c>
      <c r="P29" s="79" t="s">
        <v>319</v>
      </c>
      <c r="Q29" s="79" t="s">
        <v>319</v>
      </c>
      <c r="R29" s="79" t="s">
        <v>319</v>
      </c>
      <c r="S29" s="40"/>
      <c r="T29" s="37">
        <v>0</v>
      </c>
      <c r="U29" s="40">
        <v>0</v>
      </c>
      <c r="V29" s="37">
        <v>1</v>
      </c>
      <c r="W29" s="41">
        <v>94</v>
      </c>
      <c r="X29" s="37">
        <f t="shared" si="0"/>
        <v>1</v>
      </c>
      <c r="Y29" s="40">
        <f t="shared" si="1"/>
        <v>94</v>
      </c>
      <c r="Z29" s="226">
        <f t="shared" si="2"/>
        <v>94</v>
      </c>
      <c r="AA29" s="49" t="s">
        <v>318</v>
      </c>
      <c r="AB29" s="43"/>
      <c r="AC29" s="43"/>
      <c r="AD29" s="48"/>
      <c r="AE29" s="43"/>
    </row>
    <row r="30" spans="1:31" s="44" customFormat="1" ht="45" customHeight="1">
      <c r="A30" s="27">
        <v>560800</v>
      </c>
      <c r="B30" s="27">
        <v>560801</v>
      </c>
      <c r="C30" s="27" t="s">
        <v>262</v>
      </c>
      <c r="D30" s="27">
        <v>865095</v>
      </c>
      <c r="E30" s="27" t="s">
        <v>263</v>
      </c>
      <c r="F30" s="61" t="s">
        <v>297</v>
      </c>
      <c r="G30" s="28"/>
      <c r="H30" s="29" t="s">
        <v>310</v>
      </c>
      <c r="I30" s="37" t="s">
        <v>143</v>
      </c>
      <c r="J30" s="28" t="s">
        <v>144</v>
      </c>
      <c r="K30" s="37" t="s">
        <v>143</v>
      </c>
      <c r="L30" s="38" t="s">
        <v>298</v>
      </c>
      <c r="M30" s="62">
        <v>45376</v>
      </c>
      <c r="N30" s="32">
        <v>45376</v>
      </c>
      <c r="O30" s="68" t="s">
        <v>319</v>
      </c>
      <c r="P30" s="79" t="s">
        <v>319</v>
      </c>
      <c r="Q30" s="79" t="s">
        <v>319</v>
      </c>
      <c r="R30" s="79" t="s">
        <v>319</v>
      </c>
      <c r="S30" s="69"/>
      <c r="T30" s="37">
        <v>0</v>
      </c>
      <c r="U30" s="40">
        <v>0</v>
      </c>
      <c r="V30" s="37">
        <v>1</v>
      </c>
      <c r="W30" s="41">
        <v>57</v>
      </c>
      <c r="X30" s="37">
        <f t="shared" si="0"/>
        <v>1</v>
      </c>
      <c r="Y30" s="40">
        <f t="shared" si="1"/>
        <v>57</v>
      </c>
      <c r="Z30" s="226">
        <f t="shared" si="2"/>
        <v>57</v>
      </c>
      <c r="AA30" s="194" t="s">
        <v>574</v>
      </c>
      <c r="AB30" s="43"/>
      <c r="AC30" s="43"/>
      <c r="AD30" s="48"/>
      <c r="AE30" s="43"/>
    </row>
    <row r="31" spans="1:31" s="44" customFormat="1" ht="45" customHeight="1">
      <c r="A31" s="27">
        <v>560800</v>
      </c>
      <c r="B31" s="27">
        <v>560801</v>
      </c>
      <c r="C31" s="27" t="s">
        <v>169</v>
      </c>
      <c r="D31" s="27">
        <v>865095</v>
      </c>
      <c r="E31" s="27" t="s">
        <v>226</v>
      </c>
      <c r="F31" s="61" t="s">
        <v>299</v>
      </c>
      <c r="G31" s="28"/>
      <c r="H31" s="29" t="s">
        <v>7</v>
      </c>
      <c r="I31" s="37" t="s">
        <v>143</v>
      </c>
      <c r="J31" s="28" t="s">
        <v>144</v>
      </c>
      <c r="K31" s="37"/>
      <c r="L31" s="38" t="s">
        <v>300</v>
      </c>
      <c r="M31" s="62">
        <v>45367</v>
      </c>
      <c r="N31" s="32">
        <v>45369</v>
      </c>
      <c r="O31" s="39" t="s">
        <v>236</v>
      </c>
      <c r="P31" s="79" t="s">
        <v>319</v>
      </c>
      <c r="Q31" s="75">
        <v>2136</v>
      </c>
      <c r="R31" s="79" t="s">
        <v>319</v>
      </c>
      <c r="S31" s="69">
        <v>2136</v>
      </c>
      <c r="T31" s="37">
        <v>2</v>
      </c>
      <c r="U31" s="40">
        <v>1347.057</v>
      </c>
      <c r="V31" s="37">
        <v>0</v>
      </c>
      <c r="W31" s="41">
        <v>0</v>
      </c>
      <c r="X31" s="37">
        <f t="shared" si="0"/>
        <v>2</v>
      </c>
      <c r="Y31" s="40">
        <f t="shared" si="1"/>
        <v>2694.114</v>
      </c>
      <c r="Z31" s="226">
        <f t="shared" si="2"/>
        <v>4830.1139999999996</v>
      </c>
      <c r="AA31" s="49"/>
      <c r="AB31" s="43"/>
      <c r="AC31" s="43"/>
      <c r="AD31" s="48"/>
      <c r="AE31" s="43"/>
    </row>
    <row r="32" spans="1:31" s="44" customFormat="1" ht="45" customHeight="1">
      <c r="A32" s="27">
        <v>560800</v>
      </c>
      <c r="B32" s="27">
        <v>560801</v>
      </c>
      <c r="C32" s="27" t="s">
        <v>169</v>
      </c>
      <c r="D32" s="27">
        <v>865095</v>
      </c>
      <c r="E32" s="27" t="s">
        <v>226</v>
      </c>
      <c r="F32" s="61" t="s">
        <v>299</v>
      </c>
      <c r="G32" s="28"/>
      <c r="H32" s="29" t="s">
        <v>7</v>
      </c>
      <c r="I32" s="37"/>
      <c r="J32" s="28" t="s">
        <v>300</v>
      </c>
      <c r="K32" s="37"/>
      <c r="L32" s="38" t="s">
        <v>301</v>
      </c>
      <c r="M32" s="62">
        <v>45369</v>
      </c>
      <c r="N32" s="32">
        <v>45371</v>
      </c>
      <c r="O32" s="39" t="s">
        <v>316</v>
      </c>
      <c r="P32" s="79" t="s">
        <v>319</v>
      </c>
      <c r="Q32" s="75">
        <v>2136</v>
      </c>
      <c r="R32" s="79" t="s">
        <v>319</v>
      </c>
      <c r="S32" s="69">
        <v>2136</v>
      </c>
      <c r="T32" s="37">
        <v>2</v>
      </c>
      <c r="U32" s="40">
        <v>1347.057</v>
      </c>
      <c r="V32" s="37">
        <v>0</v>
      </c>
      <c r="W32" s="41">
        <v>0</v>
      </c>
      <c r="X32" s="37">
        <f t="shared" si="0"/>
        <v>2</v>
      </c>
      <c r="Y32" s="40">
        <f t="shared" si="1"/>
        <v>2694.114</v>
      </c>
      <c r="Z32" s="226">
        <f t="shared" si="2"/>
        <v>4830.1139999999996</v>
      </c>
      <c r="AA32" s="49"/>
      <c r="AB32" s="43"/>
      <c r="AC32" s="43"/>
      <c r="AD32" s="48"/>
      <c r="AE32" s="43"/>
    </row>
    <row r="33" spans="1:31" s="44" customFormat="1" ht="45" customHeight="1">
      <c r="A33" s="27">
        <v>560800</v>
      </c>
      <c r="B33" s="27">
        <v>560801</v>
      </c>
      <c r="C33" s="27" t="s">
        <v>169</v>
      </c>
      <c r="D33" s="27">
        <v>865095</v>
      </c>
      <c r="E33" s="27" t="s">
        <v>226</v>
      </c>
      <c r="F33" s="61" t="s">
        <v>299</v>
      </c>
      <c r="G33" s="28"/>
      <c r="H33" s="29" t="s">
        <v>7</v>
      </c>
      <c r="I33" s="37"/>
      <c r="J33" s="28" t="s">
        <v>301</v>
      </c>
      <c r="K33" s="37"/>
      <c r="L33" s="38" t="s">
        <v>302</v>
      </c>
      <c r="M33" s="62">
        <v>45371</v>
      </c>
      <c r="N33" s="32">
        <v>45373</v>
      </c>
      <c r="O33" s="39" t="s">
        <v>316</v>
      </c>
      <c r="P33" s="79" t="s">
        <v>319</v>
      </c>
      <c r="Q33" s="75">
        <v>2136</v>
      </c>
      <c r="R33" s="79" t="s">
        <v>319</v>
      </c>
      <c r="S33" s="69">
        <v>2136</v>
      </c>
      <c r="T33" s="37">
        <v>2</v>
      </c>
      <c r="U33" s="40">
        <v>1347.057</v>
      </c>
      <c r="V33" s="37">
        <v>0</v>
      </c>
      <c r="W33" s="41">
        <v>0</v>
      </c>
      <c r="X33" s="37">
        <f t="shared" si="0"/>
        <v>2</v>
      </c>
      <c r="Y33" s="40">
        <f t="shared" si="1"/>
        <v>2694.114</v>
      </c>
      <c r="Z33" s="226">
        <f t="shared" si="2"/>
        <v>4830.1139999999996</v>
      </c>
      <c r="AA33" s="49"/>
      <c r="AB33" s="43"/>
      <c r="AC33" s="43"/>
      <c r="AD33" s="48"/>
      <c r="AE33" s="43"/>
    </row>
    <row r="34" spans="1:31" s="44" customFormat="1" ht="45" customHeight="1">
      <c r="A34" s="27">
        <v>560800</v>
      </c>
      <c r="B34" s="27">
        <v>560801</v>
      </c>
      <c r="C34" s="27" t="s">
        <v>169</v>
      </c>
      <c r="D34" s="27">
        <v>865095</v>
      </c>
      <c r="E34" s="27" t="s">
        <v>226</v>
      </c>
      <c r="F34" s="61" t="s">
        <v>299</v>
      </c>
      <c r="G34" s="28"/>
      <c r="H34" s="29" t="s">
        <v>7</v>
      </c>
      <c r="I34" s="37"/>
      <c r="J34" s="28" t="s">
        <v>302</v>
      </c>
      <c r="K34" s="37" t="s">
        <v>143</v>
      </c>
      <c r="L34" s="38" t="s">
        <v>144</v>
      </c>
      <c r="M34" s="62">
        <v>45373</v>
      </c>
      <c r="N34" s="62">
        <v>45373</v>
      </c>
      <c r="O34" s="39" t="s">
        <v>252</v>
      </c>
      <c r="P34" s="79" t="s">
        <v>319</v>
      </c>
      <c r="Q34" s="79" t="s">
        <v>319</v>
      </c>
      <c r="R34" s="75">
        <v>2136.0100000000002</v>
      </c>
      <c r="S34" s="69">
        <v>2136.0100000000002</v>
      </c>
      <c r="T34" s="37">
        <v>0</v>
      </c>
      <c r="U34" s="40">
        <v>0</v>
      </c>
      <c r="V34" s="37">
        <v>1</v>
      </c>
      <c r="W34" s="41">
        <v>404.12</v>
      </c>
      <c r="X34" s="37">
        <f t="shared" si="0"/>
        <v>1</v>
      </c>
      <c r="Y34" s="40">
        <f t="shared" si="1"/>
        <v>404.12</v>
      </c>
      <c r="Z34" s="226">
        <f t="shared" si="2"/>
        <v>2540.13</v>
      </c>
      <c r="AA34" s="49"/>
      <c r="AB34" s="43"/>
      <c r="AC34" s="43"/>
      <c r="AD34" s="48"/>
      <c r="AE34" s="43"/>
    </row>
    <row r="35" spans="1:31" s="44" customFormat="1" ht="45" customHeight="1">
      <c r="A35" s="27">
        <v>560800</v>
      </c>
      <c r="B35" s="27">
        <v>560801</v>
      </c>
      <c r="C35" s="27" t="s">
        <v>213</v>
      </c>
      <c r="D35" s="27">
        <v>3735</v>
      </c>
      <c r="E35" s="27" t="s">
        <v>148</v>
      </c>
      <c r="F35" s="61" t="s">
        <v>303</v>
      </c>
      <c r="G35" s="28"/>
      <c r="H35" s="29" t="s">
        <v>151</v>
      </c>
      <c r="I35" s="37" t="s">
        <v>143</v>
      </c>
      <c r="J35" s="28" t="s">
        <v>144</v>
      </c>
      <c r="K35" s="37" t="s">
        <v>143</v>
      </c>
      <c r="L35" s="38" t="s">
        <v>304</v>
      </c>
      <c r="M35" s="62">
        <v>45376</v>
      </c>
      <c r="N35" s="62">
        <v>45378</v>
      </c>
      <c r="O35" s="56" t="s">
        <v>319</v>
      </c>
      <c r="P35" s="79" t="s">
        <v>319</v>
      </c>
      <c r="Q35" s="79" t="s">
        <v>319</v>
      </c>
      <c r="R35" s="78" t="s">
        <v>319</v>
      </c>
      <c r="S35" s="57"/>
      <c r="T35" s="37">
        <v>2</v>
      </c>
      <c r="U35" s="40">
        <v>120</v>
      </c>
      <c r="V35" s="37">
        <v>1</v>
      </c>
      <c r="W35" s="41">
        <v>55</v>
      </c>
      <c r="X35" s="37">
        <f t="shared" si="0"/>
        <v>3</v>
      </c>
      <c r="Y35" s="40">
        <f t="shared" si="1"/>
        <v>295</v>
      </c>
      <c r="Z35" s="226">
        <f t="shared" si="2"/>
        <v>295</v>
      </c>
      <c r="AA35" s="194" t="s">
        <v>574</v>
      </c>
      <c r="AB35" s="43"/>
      <c r="AC35" s="43"/>
      <c r="AD35" s="48"/>
      <c r="AE35" s="43"/>
    </row>
    <row r="36" spans="1:31" s="44" customFormat="1" ht="45" customHeight="1">
      <c r="A36" s="27">
        <v>560800</v>
      </c>
      <c r="B36" s="27">
        <v>560801</v>
      </c>
      <c r="C36" s="27" t="s">
        <v>169</v>
      </c>
      <c r="D36" s="27">
        <v>865095</v>
      </c>
      <c r="E36" s="27" t="s">
        <v>226</v>
      </c>
      <c r="F36" s="61" t="s">
        <v>305</v>
      </c>
      <c r="G36" s="28"/>
      <c r="H36" s="29" t="s">
        <v>7</v>
      </c>
      <c r="I36" s="37" t="s">
        <v>143</v>
      </c>
      <c r="J36" s="28" t="s">
        <v>144</v>
      </c>
      <c r="K36" s="37" t="s">
        <v>233</v>
      </c>
      <c r="L36" s="38" t="s">
        <v>293</v>
      </c>
      <c r="M36" s="62">
        <v>45376</v>
      </c>
      <c r="N36" s="62">
        <v>45377</v>
      </c>
      <c r="O36" s="70" t="s">
        <v>319</v>
      </c>
      <c r="P36" s="79" t="s">
        <v>319</v>
      </c>
      <c r="Q36" s="79" t="s">
        <v>319</v>
      </c>
      <c r="R36" s="78" t="s">
        <v>319</v>
      </c>
      <c r="S36" s="57"/>
      <c r="T36" s="37">
        <v>1</v>
      </c>
      <c r="U36" s="40">
        <v>250.62</v>
      </c>
      <c r="V36" s="37">
        <v>0</v>
      </c>
      <c r="W36" s="41">
        <v>0</v>
      </c>
      <c r="X36" s="37">
        <f t="shared" si="0"/>
        <v>1</v>
      </c>
      <c r="Y36" s="40">
        <f t="shared" si="1"/>
        <v>250.62</v>
      </c>
      <c r="Z36" s="226">
        <f t="shared" si="2"/>
        <v>250.62</v>
      </c>
      <c r="AA36" s="49" t="s">
        <v>318</v>
      </c>
      <c r="AB36" s="43"/>
      <c r="AC36" s="43"/>
      <c r="AD36" s="48"/>
      <c r="AE36" s="43"/>
    </row>
    <row r="37" spans="1:31" s="44" customFormat="1" ht="45" customHeight="1">
      <c r="A37" s="27">
        <v>560800</v>
      </c>
      <c r="B37" s="27">
        <v>560801</v>
      </c>
      <c r="C37" s="27" t="s">
        <v>169</v>
      </c>
      <c r="D37" s="27">
        <v>865095</v>
      </c>
      <c r="E37" s="27" t="s">
        <v>226</v>
      </c>
      <c r="F37" s="61" t="s">
        <v>305</v>
      </c>
      <c r="G37" s="28"/>
      <c r="H37" s="29" t="s">
        <v>7</v>
      </c>
      <c r="I37" s="37" t="s">
        <v>233</v>
      </c>
      <c r="J37" s="28" t="s">
        <v>293</v>
      </c>
      <c r="K37" s="37" t="s">
        <v>294</v>
      </c>
      <c r="L37" s="38" t="s">
        <v>295</v>
      </c>
      <c r="M37" s="62">
        <v>45377</v>
      </c>
      <c r="N37" s="62">
        <v>45378</v>
      </c>
      <c r="O37" s="70" t="s">
        <v>319</v>
      </c>
      <c r="P37" s="79" t="s">
        <v>319</v>
      </c>
      <c r="Q37" s="79" t="s">
        <v>319</v>
      </c>
      <c r="R37" s="78" t="s">
        <v>319</v>
      </c>
      <c r="S37" s="57"/>
      <c r="T37" s="37">
        <v>1</v>
      </c>
      <c r="U37" s="40">
        <v>332.08</v>
      </c>
      <c r="V37" s="37">
        <v>0</v>
      </c>
      <c r="W37" s="41">
        <v>0</v>
      </c>
      <c r="X37" s="37">
        <f t="shared" si="0"/>
        <v>1</v>
      </c>
      <c r="Y37" s="40">
        <f t="shared" si="1"/>
        <v>332.08</v>
      </c>
      <c r="Z37" s="226">
        <f t="shared" si="2"/>
        <v>332.08</v>
      </c>
      <c r="AA37" s="49" t="s">
        <v>318</v>
      </c>
      <c r="AB37" s="43"/>
      <c r="AC37" s="43"/>
      <c r="AD37" s="48"/>
      <c r="AE37" s="43"/>
    </row>
    <row r="38" spans="1:31" s="44" customFormat="1" ht="45" customHeight="1">
      <c r="A38" s="27">
        <v>560800</v>
      </c>
      <c r="B38" s="27">
        <v>560801</v>
      </c>
      <c r="C38" s="27" t="s">
        <v>169</v>
      </c>
      <c r="D38" s="27">
        <v>865095</v>
      </c>
      <c r="E38" s="27" t="s">
        <v>226</v>
      </c>
      <c r="F38" s="61" t="s">
        <v>305</v>
      </c>
      <c r="G38" s="28"/>
      <c r="H38" s="29" t="s">
        <v>7</v>
      </c>
      <c r="I38" s="37" t="s">
        <v>294</v>
      </c>
      <c r="J38" s="28" t="s">
        <v>295</v>
      </c>
      <c r="K38" s="37" t="s">
        <v>296</v>
      </c>
      <c r="L38" s="38" t="s">
        <v>322</v>
      </c>
      <c r="M38" s="62">
        <v>45378</v>
      </c>
      <c r="N38" s="62">
        <v>45379</v>
      </c>
      <c r="O38" s="70" t="s">
        <v>319</v>
      </c>
      <c r="P38" s="79" t="s">
        <v>319</v>
      </c>
      <c r="Q38" s="79" t="s">
        <v>319</v>
      </c>
      <c r="R38" s="78" t="s">
        <v>319</v>
      </c>
      <c r="S38" s="57"/>
      <c r="T38" s="37">
        <v>1</v>
      </c>
      <c r="U38" s="40">
        <v>313.27999999999997</v>
      </c>
      <c r="V38" s="37">
        <v>0</v>
      </c>
      <c r="W38" s="41">
        <v>0</v>
      </c>
      <c r="X38" s="37">
        <f t="shared" si="0"/>
        <v>1</v>
      </c>
      <c r="Y38" s="40">
        <f t="shared" si="1"/>
        <v>313.27999999999997</v>
      </c>
      <c r="Z38" s="226">
        <f t="shared" si="2"/>
        <v>313.27999999999997</v>
      </c>
      <c r="AA38" s="49" t="s">
        <v>318</v>
      </c>
      <c r="AB38" s="43"/>
      <c r="AC38" s="43"/>
      <c r="AD38" s="48"/>
      <c r="AE38" s="43"/>
    </row>
    <row r="39" spans="1:31" s="44" customFormat="1" ht="45" customHeight="1">
      <c r="A39" s="27">
        <v>560800</v>
      </c>
      <c r="B39" s="27">
        <v>560801</v>
      </c>
      <c r="C39" s="27" t="s">
        <v>169</v>
      </c>
      <c r="D39" s="27">
        <v>865095</v>
      </c>
      <c r="E39" s="27" t="s">
        <v>226</v>
      </c>
      <c r="F39" s="61" t="s">
        <v>305</v>
      </c>
      <c r="G39" s="28"/>
      <c r="H39" s="29" t="s">
        <v>7</v>
      </c>
      <c r="I39" s="37" t="s">
        <v>296</v>
      </c>
      <c r="J39" s="28" t="s">
        <v>322</v>
      </c>
      <c r="K39" s="37" t="s">
        <v>233</v>
      </c>
      <c r="L39" s="38" t="s">
        <v>306</v>
      </c>
      <c r="M39" s="62">
        <v>45379</v>
      </c>
      <c r="N39" s="62">
        <v>45380</v>
      </c>
      <c r="O39" s="70" t="s">
        <v>319</v>
      </c>
      <c r="P39" s="79" t="s">
        <v>319</v>
      </c>
      <c r="Q39" s="79" t="s">
        <v>319</v>
      </c>
      <c r="R39" s="78" t="s">
        <v>319</v>
      </c>
      <c r="S39" s="57"/>
      <c r="T39" s="37">
        <v>1</v>
      </c>
      <c r="U39" s="40">
        <v>250.62</v>
      </c>
      <c r="V39" s="37">
        <v>0</v>
      </c>
      <c r="W39" s="41">
        <v>0</v>
      </c>
      <c r="X39" s="37">
        <f t="shared" si="0"/>
        <v>1</v>
      </c>
      <c r="Y39" s="40">
        <f t="shared" si="1"/>
        <v>250.62</v>
      </c>
      <c r="Z39" s="226">
        <f t="shared" si="2"/>
        <v>250.62</v>
      </c>
      <c r="AA39" s="49" t="s">
        <v>318</v>
      </c>
      <c r="AB39" s="43"/>
      <c r="AC39" s="43"/>
      <c r="AD39" s="48"/>
      <c r="AE39" s="43"/>
    </row>
    <row r="40" spans="1:31" s="44" customFormat="1" ht="45" customHeight="1">
      <c r="A40" s="27">
        <v>560800</v>
      </c>
      <c r="B40" s="27">
        <v>560801</v>
      </c>
      <c r="C40" s="27" t="s">
        <v>169</v>
      </c>
      <c r="D40" s="27">
        <v>865095</v>
      </c>
      <c r="E40" s="27" t="s">
        <v>226</v>
      </c>
      <c r="F40" s="61" t="s">
        <v>305</v>
      </c>
      <c r="G40" s="28"/>
      <c r="H40" s="29" t="s">
        <v>7</v>
      </c>
      <c r="I40" s="54" t="s">
        <v>233</v>
      </c>
      <c r="J40" s="28" t="s">
        <v>306</v>
      </c>
      <c r="K40" s="37" t="s">
        <v>143</v>
      </c>
      <c r="L40" s="38" t="s">
        <v>144</v>
      </c>
      <c r="M40" s="62">
        <v>45380</v>
      </c>
      <c r="N40" s="62">
        <v>45380</v>
      </c>
      <c r="O40" s="70" t="s">
        <v>319</v>
      </c>
      <c r="P40" s="79" t="s">
        <v>319</v>
      </c>
      <c r="Q40" s="79" t="s">
        <v>319</v>
      </c>
      <c r="R40" s="78" t="s">
        <v>319</v>
      </c>
      <c r="S40" s="40"/>
      <c r="T40" s="37">
        <v>0</v>
      </c>
      <c r="U40" s="40">
        <v>0</v>
      </c>
      <c r="V40" s="37">
        <v>1</v>
      </c>
      <c r="W40" s="41">
        <v>75.2</v>
      </c>
      <c r="X40" s="37">
        <f t="shared" si="0"/>
        <v>1</v>
      </c>
      <c r="Y40" s="40">
        <f t="shared" si="1"/>
        <v>75.2</v>
      </c>
      <c r="Z40" s="226">
        <f t="shared" si="2"/>
        <v>75.2</v>
      </c>
      <c r="AA40" s="49" t="s">
        <v>318</v>
      </c>
      <c r="AB40" s="43"/>
      <c r="AC40" s="43"/>
      <c r="AD40" s="48"/>
      <c r="AE40" s="43"/>
    </row>
    <row r="41" spans="1:31" s="44" customFormat="1" ht="45" customHeight="1">
      <c r="A41" s="27">
        <v>560800</v>
      </c>
      <c r="B41" s="27">
        <v>560801</v>
      </c>
      <c r="C41" s="27" t="s">
        <v>307</v>
      </c>
      <c r="D41" s="27">
        <v>864080</v>
      </c>
      <c r="E41" s="27" t="s">
        <v>280</v>
      </c>
      <c r="F41" s="61" t="s">
        <v>297</v>
      </c>
      <c r="G41" s="28"/>
      <c r="H41" s="29" t="s">
        <v>310</v>
      </c>
      <c r="I41" s="37" t="s">
        <v>143</v>
      </c>
      <c r="J41" s="28" t="s">
        <v>144</v>
      </c>
      <c r="K41" s="37" t="s">
        <v>143</v>
      </c>
      <c r="L41" s="38" t="s">
        <v>298</v>
      </c>
      <c r="M41" s="62">
        <v>45376</v>
      </c>
      <c r="N41" s="62">
        <v>45376</v>
      </c>
      <c r="O41" s="68" t="s">
        <v>319</v>
      </c>
      <c r="P41" s="79" t="s">
        <v>319</v>
      </c>
      <c r="Q41" s="79" t="s">
        <v>319</v>
      </c>
      <c r="R41" s="78" t="s">
        <v>319</v>
      </c>
      <c r="S41" s="40"/>
      <c r="T41" s="37">
        <v>0</v>
      </c>
      <c r="U41" s="40">
        <v>0</v>
      </c>
      <c r="V41" s="37">
        <v>1</v>
      </c>
      <c r="W41" s="41">
        <v>55</v>
      </c>
      <c r="X41" s="37">
        <f t="shared" si="0"/>
        <v>1</v>
      </c>
      <c r="Y41" s="40">
        <f t="shared" si="1"/>
        <v>55</v>
      </c>
      <c r="Z41" s="226">
        <f t="shared" si="2"/>
        <v>55</v>
      </c>
      <c r="AA41" s="194" t="s">
        <v>574</v>
      </c>
      <c r="AB41" s="43"/>
      <c r="AC41" s="43"/>
      <c r="AD41" s="48"/>
      <c r="AE41" s="43"/>
    </row>
    <row r="42" spans="1:31" s="44" customFormat="1" ht="45" customHeight="1">
      <c r="A42" s="27">
        <v>560800</v>
      </c>
      <c r="B42" s="27">
        <v>560801</v>
      </c>
      <c r="C42" s="27" t="s">
        <v>308</v>
      </c>
      <c r="D42" s="27">
        <v>3905</v>
      </c>
      <c r="E42" s="27" t="s">
        <v>148</v>
      </c>
      <c r="F42" s="61" t="s">
        <v>150</v>
      </c>
      <c r="G42" s="28"/>
      <c r="H42" s="29" t="s">
        <v>151</v>
      </c>
      <c r="I42" s="37" t="s">
        <v>143</v>
      </c>
      <c r="J42" s="28" t="s">
        <v>152</v>
      </c>
      <c r="K42" s="37" t="s">
        <v>143</v>
      </c>
      <c r="L42" s="38" t="s">
        <v>206</v>
      </c>
      <c r="M42" s="62">
        <v>45377</v>
      </c>
      <c r="N42" s="62">
        <v>45377</v>
      </c>
      <c r="O42" s="39" t="s">
        <v>319</v>
      </c>
      <c r="P42" s="79" t="s">
        <v>319</v>
      </c>
      <c r="Q42" s="79" t="s">
        <v>319</v>
      </c>
      <c r="R42" s="78" t="s">
        <v>319</v>
      </c>
      <c r="S42" s="67"/>
      <c r="T42" s="37">
        <v>0</v>
      </c>
      <c r="U42" s="40">
        <v>0</v>
      </c>
      <c r="V42" s="37">
        <v>1</v>
      </c>
      <c r="W42" s="41">
        <v>55</v>
      </c>
      <c r="X42" s="37">
        <f t="shared" si="0"/>
        <v>1</v>
      </c>
      <c r="Y42" s="40">
        <f t="shared" si="1"/>
        <v>55</v>
      </c>
      <c r="Z42" s="226">
        <f>Y42+S42</f>
        <v>55</v>
      </c>
      <c r="AA42" s="194" t="s">
        <v>574</v>
      </c>
      <c r="AB42" s="43"/>
      <c r="AC42" s="43"/>
      <c r="AD42" s="48"/>
      <c r="AE42" s="43"/>
    </row>
    <row r="43" spans="1:31" s="44" customFormat="1" ht="45" customHeight="1">
      <c r="A43" s="27">
        <v>560800</v>
      </c>
      <c r="B43" s="27">
        <v>560801</v>
      </c>
      <c r="C43" s="27" t="s">
        <v>273</v>
      </c>
      <c r="D43" s="27">
        <v>864072</v>
      </c>
      <c r="E43" s="27" t="s">
        <v>274</v>
      </c>
      <c r="F43" s="61" t="s">
        <v>309</v>
      </c>
      <c r="G43" s="28"/>
      <c r="H43" s="29" t="s">
        <v>7</v>
      </c>
      <c r="I43" s="37" t="s">
        <v>143</v>
      </c>
      <c r="J43" s="28" t="s">
        <v>144</v>
      </c>
      <c r="K43" s="37" t="s">
        <v>143</v>
      </c>
      <c r="L43" s="38" t="s">
        <v>304</v>
      </c>
      <c r="M43" s="62">
        <v>45376</v>
      </c>
      <c r="N43" s="62">
        <v>45378</v>
      </c>
      <c r="O43" s="39" t="s">
        <v>319</v>
      </c>
      <c r="P43" s="79" t="s">
        <v>319</v>
      </c>
      <c r="Q43" s="79" t="s">
        <v>319</v>
      </c>
      <c r="R43" s="78" t="s">
        <v>319</v>
      </c>
      <c r="S43" s="40"/>
      <c r="T43" s="37">
        <v>2</v>
      </c>
      <c r="U43" s="40">
        <v>120</v>
      </c>
      <c r="V43" s="37">
        <v>1</v>
      </c>
      <c r="W43" s="41">
        <v>55</v>
      </c>
      <c r="X43" s="37">
        <f t="shared" si="0"/>
        <v>3</v>
      </c>
      <c r="Y43" s="40">
        <f>(T43*U43)+(V43*W43)</f>
        <v>295</v>
      </c>
      <c r="Z43" s="226">
        <f>Y43+S43</f>
        <v>295</v>
      </c>
      <c r="AA43" s="194" t="s">
        <v>574</v>
      </c>
      <c r="AB43" s="43"/>
      <c r="AC43" s="43"/>
      <c r="AD43" s="48"/>
      <c r="AE43" s="43"/>
    </row>
    <row r="44" spans="1:31" s="44" customFormat="1" ht="45" customHeight="1">
      <c r="A44" s="27">
        <v>560800</v>
      </c>
      <c r="B44" s="27">
        <v>560801</v>
      </c>
      <c r="C44" s="27" t="s">
        <v>311</v>
      </c>
      <c r="D44" s="27">
        <v>3166</v>
      </c>
      <c r="E44" s="27" t="s">
        <v>312</v>
      </c>
      <c r="F44" s="61" t="s">
        <v>313</v>
      </c>
      <c r="G44" s="28"/>
      <c r="H44" s="29" t="s">
        <v>7</v>
      </c>
      <c r="I44" s="37" t="s">
        <v>143</v>
      </c>
      <c r="J44" s="28" t="s">
        <v>144</v>
      </c>
      <c r="K44" s="37" t="s">
        <v>143</v>
      </c>
      <c r="L44" s="38" t="s">
        <v>304</v>
      </c>
      <c r="M44" s="62">
        <v>45376</v>
      </c>
      <c r="N44" s="62">
        <v>45378</v>
      </c>
      <c r="O44" s="39" t="s">
        <v>319</v>
      </c>
      <c r="P44" s="79" t="s">
        <v>319</v>
      </c>
      <c r="Q44" s="79" t="s">
        <v>319</v>
      </c>
      <c r="R44" s="78" t="s">
        <v>319</v>
      </c>
      <c r="S44" s="40"/>
      <c r="T44" s="37">
        <v>2</v>
      </c>
      <c r="U44" s="40">
        <v>170.12</v>
      </c>
      <c r="V44" s="37">
        <v>1</v>
      </c>
      <c r="W44" s="41">
        <v>57</v>
      </c>
      <c r="X44" s="37">
        <f t="shared" si="0"/>
        <v>3</v>
      </c>
      <c r="Y44" s="40">
        <f t="shared" si="1"/>
        <v>397.24</v>
      </c>
      <c r="Z44" s="226">
        <f t="shared" si="2"/>
        <v>397.24</v>
      </c>
      <c r="AA44" s="194" t="s">
        <v>574</v>
      </c>
      <c r="AB44" s="43"/>
      <c r="AC44" s="43"/>
      <c r="AD44" s="48"/>
      <c r="AE44" s="43"/>
    </row>
    <row r="45" spans="1:31" s="44" customFormat="1" ht="45" customHeight="1">
      <c r="A45" s="27">
        <v>560800</v>
      </c>
      <c r="B45" s="27">
        <v>560801</v>
      </c>
      <c r="C45" s="27" t="s">
        <v>311</v>
      </c>
      <c r="D45" s="27">
        <v>3166</v>
      </c>
      <c r="E45" s="27" t="s">
        <v>312</v>
      </c>
      <c r="F45" s="61" t="s">
        <v>309</v>
      </c>
      <c r="G45" s="28"/>
      <c r="H45" s="29" t="s">
        <v>7</v>
      </c>
      <c r="I45" s="37" t="s">
        <v>143</v>
      </c>
      <c r="J45" s="28" t="s">
        <v>144</v>
      </c>
      <c r="K45" s="37" t="s">
        <v>143</v>
      </c>
      <c r="L45" s="38" t="s">
        <v>314</v>
      </c>
      <c r="M45" s="62">
        <v>45369</v>
      </c>
      <c r="N45" s="62">
        <v>45371</v>
      </c>
      <c r="O45" s="56" t="s">
        <v>319</v>
      </c>
      <c r="P45" s="79" t="s">
        <v>319</v>
      </c>
      <c r="Q45" s="79" t="s">
        <v>319</v>
      </c>
      <c r="R45" s="78" t="s">
        <v>319</v>
      </c>
      <c r="S45" s="57"/>
      <c r="T45" s="37">
        <v>2</v>
      </c>
      <c r="U45" s="40">
        <v>170.12</v>
      </c>
      <c r="V45" s="37">
        <v>0</v>
      </c>
      <c r="W45" s="41">
        <v>0</v>
      </c>
      <c r="X45" s="37">
        <f t="shared" si="0"/>
        <v>2</v>
      </c>
      <c r="Y45" s="40">
        <f t="shared" si="1"/>
        <v>340.24</v>
      </c>
      <c r="Z45" s="226">
        <f>Y45+S45</f>
        <v>340.24</v>
      </c>
      <c r="AA45" s="194" t="s">
        <v>574</v>
      </c>
      <c r="AB45" s="43"/>
      <c r="AC45" s="43"/>
      <c r="AD45" s="48"/>
      <c r="AE45" s="43"/>
    </row>
    <row r="46" spans="1:31" s="44" customFormat="1" ht="45" customHeight="1">
      <c r="A46" s="27">
        <v>560800</v>
      </c>
      <c r="B46" s="27">
        <v>560801</v>
      </c>
      <c r="C46" s="27" t="s">
        <v>311</v>
      </c>
      <c r="D46" s="27">
        <v>3166</v>
      </c>
      <c r="E46" s="27" t="s">
        <v>312</v>
      </c>
      <c r="F46" s="61" t="s">
        <v>309</v>
      </c>
      <c r="G46" s="28"/>
      <c r="H46" s="29" t="s">
        <v>7</v>
      </c>
      <c r="I46" s="37" t="s">
        <v>143</v>
      </c>
      <c r="J46" s="28" t="s">
        <v>314</v>
      </c>
      <c r="K46" s="37" t="s">
        <v>143</v>
      </c>
      <c r="L46" s="38" t="s">
        <v>278</v>
      </c>
      <c r="M46" s="62">
        <v>45371</v>
      </c>
      <c r="N46" s="62">
        <v>45373</v>
      </c>
      <c r="O46" s="39" t="s">
        <v>319</v>
      </c>
      <c r="P46" s="79" t="s">
        <v>319</v>
      </c>
      <c r="Q46" s="79" t="s">
        <v>319</v>
      </c>
      <c r="R46" s="78" t="s">
        <v>319</v>
      </c>
      <c r="S46" s="57"/>
      <c r="T46" s="37">
        <v>2</v>
      </c>
      <c r="U46" s="40">
        <v>170.12</v>
      </c>
      <c r="V46" s="37">
        <v>1</v>
      </c>
      <c r="W46" s="41">
        <v>57</v>
      </c>
      <c r="X46" s="37">
        <f t="shared" si="0"/>
        <v>3</v>
      </c>
      <c r="Y46" s="40">
        <f>(T46*U46)+(V46*W46)</f>
        <v>397.24</v>
      </c>
      <c r="Z46" s="219">
        <f>SUM(Y46,U46)</f>
        <v>567.36</v>
      </c>
      <c r="AA46" s="194" t="s">
        <v>574</v>
      </c>
      <c r="AB46" s="43"/>
      <c r="AC46" s="43"/>
      <c r="AD46" s="48"/>
      <c r="AE46" s="43"/>
    </row>
    <row r="47" spans="1:31" ht="15.75" customHeight="1">
      <c r="A47" s="256" t="s">
        <v>40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8"/>
      <c r="M47" s="30"/>
      <c r="N47" s="3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27"/>
      <c r="AA47" s="20"/>
      <c r="AB47" s="20"/>
      <c r="AC47" s="20"/>
      <c r="AD47" s="48"/>
    </row>
    <row r="48" spans="1:31" ht="15.75" customHeight="1">
      <c r="A48" s="259" t="s">
        <v>41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1"/>
      <c r="M48" s="30"/>
      <c r="N48" s="30"/>
      <c r="O48" s="20"/>
      <c r="P48" s="20"/>
      <c r="Q48" s="20"/>
      <c r="R48" s="63"/>
      <c r="S48" s="20"/>
      <c r="T48" s="20"/>
      <c r="U48" s="20"/>
      <c r="V48" s="20"/>
      <c r="W48" s="20"/>
      <c r="X48" s="20"/>
      <c r="Y48" s="20"/>
      <c r="Z48" s="227"/>
      <c r="AA48" s="20"/>
      <c r="AB48" s="20"/>
      <c r="AC48" s="20"/>
    </row>
    <row r="49" spans="1:31" ht="15.75" customHeight="1">
      <c r="A49" s="262" t="s">
        <v>42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1"/>
      <c r="M49" s="30"/>
      <c r="N49" s="30"/>
      <c r="O49" s="20"/>
      <c r="P49" s="20"/>
      <c r="Q49" s="20"/>
      <c r="R49" s="20"/>
      <c r="S49" s="20"/>
      <c r="T49" s="63"/>
      <c r="U49" s="20"/>
      <c r="V49" s="20"/>
      <c r="W49" s="20"/>
      <c r="X49" s="20"/>
      <c r="Y49" s="20"/>
      <c r="Z49" s="227"/>
      <c r="AA49" s="20"/>
      <c r="AB49" s="20"/>
      <c r="AC49" s="20"/>
    </row>
    <row r="50" spans="1:31" ht="15.75" customHeight="1">
      <c r="A50" s="262" t="s">
        <v>43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1"/>
      <c r="M50" s="30"/>
      <c r="N50" s="30"/>
      <c r="O50" s="20"/>
      <c r="P50" s="20"/>
      <c r="Q50" s="20"/>
      <c r="R50" s="63"/>
      <c r="S50" s="64"/>
      <c r="T50" s="20"/>
      <c r="U50" s="20"/>
      <c r="V50" s="20"/>
      <c r="W50" s="20"/>
      <c r="X50" s="20"/>
      <c r="Y50" s="20"/>
      <c r="Z50" s="227"/>
      <c r="AA50" s="20"/>
      <c r="AB50" s="20"/>
      <c r="AC50" s="20"/>
    </row>
    <row r="51" spans="1:31" ht="15.75" customHeight="1">
      <c r="A51" s="262" t="s">
        <v>44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1"/>
      <c r="M51" s="30"/>
      <c r="N51" s="30"/>
      <c r="O51" s="20"/>
      <c r="P51" s="20"/>
      <c r="Q51" s="20"/>
      <c r="R51" s="20"/>
      <c r="S51" s="64"/>
      <c r="T51" s="20"/>
      <c r="U51" s="20"/>
      <c r="V51" s="20"/>
      <c r="W51" s="20"/>
      <c r="X51" s="20"/>
      <c r="Y51" s="20"/>
      <c r="Z51" s="227"/>
      <c r="AA51" s="20"/>
      <c r="AB51" s="20"/>
      <c r="AC51" s="20"/>
    </row>
    <row r="52" spans="1:31" ht="15.75" customHeight="1">
      <c r="A52" s="262" t="s">
        <v>45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1"/>
      <c r="M52" s="30"/>
      <c r="N52" s="30"/>
      <c r="O52" s="20"/>
      <c r="P52" s="20"/>
      <c r="Q52" s="20"/>
      <c r="R52" s="20"/>
      <c r="S52" s="64"/>
      <c r="T52" s="20"/>
      <c r="U52" s="20"/>
      <c r="V52" s="20"/>
      <c r="W52" s="20"/>
      <c r="X52" s="20"/>
      <c r="Y52" s="20"/>
      <c r="Z52" s="227"/>
      <c r="AA52" s="20"/>
      <c r="AB52" s="20"/>
      <c r="AC52" s="20"/>
    </row>
    <row r="53" spans="1:31" ht="15.75" customHeight="1">
      <c r="A53" s="262" t="s">
        <v>46</v>
      </c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1"/>
      <c r="M53" s="30"/>
      <c r="N53" s="3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27"/>
      <c r="AA53" s="20"/>
      <c r="AB53" s="20"/>
      <c r="AC53" s="20"/>
    </row>
    <row r="54" spans="1:31" ht="15.75" customHeight="1">
      <c r="A54" s="262" t="s">
        <v>47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1"/>
      <c r="M54" s="30"/>
      <c r="N54" s="3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27"/>
      <c r="AA54" s="20"/>
      <c r="AB54" s="20"/>
      <c r="AC54" s="20"/>
    </row>
    <row r="55" spans="1:31" ht="15.75" customHeight="1">
      <c r="A55" s="262" t="s">
        <v>91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1"/>
      <c r="M55" s="30"/>
      <c r="N55" s="3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27"/>
      <c r="AA55" s="20"/>
      <c r="AB55" s="20"/>
      <c r="AC55" s="20"/>
      <c r="AD55" s="20"/>
      <c r="AE55" s="20"/>
    </row>
    <row r="56" spans="1:31" ht="15.75" customHeight="1">
      <c r="A56" s="262" t="s">
        <v>92</v>
      </c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1"/>
      <c r="M56" s="30"/>
      <c r="N56" s="3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27"/>
      <c r="AA56" s="20"/>
      <c r="AB56" s="20"/>
      <c r="AC56" s="20"/>
    </row>
    <row r="57" spans="1:31" ht="15.75" customHeight="1">
      <c r="A57" s="262" t="s">
        <v>93</v>
      </c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1"/>
      <c r="M57" s="30"/>
      <c r="N57" s="3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27"/>
      <c r="AA57" s="20"/>
      <c r="AB57" s="20"/>
      <c r="AC57" s="20"/>
    </row>
    <row r="58" spans="1:31" ht="15.75" customHeight="1">
      <c r="A58" s="262" t="s">
        <v>94</v>
      </c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1"/>
      <c r="M58" s="30"/>
      <c r="N58" s="3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27"/>
      <c r="AA58" s="20"/>
      <c r="AB58" s="20"/>
      <c r="AC58" s="20"/>
    </row>
    <row r="59" spans="1:31" ht="15.75" customHeight="1">
      <c r="A59" s="262" t="s">
        <v>95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1"/>
      <c r="M59" s="30"/>
      <c r="N59" s="3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27"/>
      <c r="AA59" s="20"/>
      <c r="AB59" s="20"/>
      <c r="AC59" s="20"/>
    </row>
    <row r="60" spans="1:31" ht="15.75" customHeight="1">
      <c r="A60" s="262" t="s">
        <v>96</v>
      </c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1"/>
      <c r="M60" s="30"/>
      <c r="N60" s="3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27"/>
      <c r="AA60" s="20"/>
      <c r="AB60" s="20"/>
      <c r="AC60" s="20"/>
    </row>
    <row r="61" spans="1:31" ht="15.75" customHeight="1">
      <c r="A61" s="262" t="s">
        <v>97</v>
      </c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1"/>
      <c r="M61" s="30"/>
      <c r="N61" s="3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27"/>
      <c r="AA61" s="20"/>
      <c r="AB61" s="20"/>
      <c r="AC61" s="20"/>
    </row>
    <row r="62" spans="1:31" ht="15.75" customHeight="1">
      <c r="A62" s="262" t="s">
        <v>98</v>
      </c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1"/>
      <c r="M62" s="30"/>
      <c r="N62" s="3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27"/>
      <c r="AA62" s="20"/>
      <c r="AB62" s="20"/>
      <c r="AC62" s="20"/>
    </row>
    <row r="63" spans="1:31" ht="15.75" customHeight="1">
      <c r="A63" s="262" t="s">
        <v>99</v>
      </c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1"/>
      <c r="M63" s="30"/>
      <c r="N63" s="3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27"/>
      <c r="AA63" s="20"/>
      <c r="AB63" s="20"/>
      <c r="AC63" s="20"/>
    </row>
    <row r="64" spans="1:31" ht="15.75" customHeight="1">
      <c r="A64" s="262" t="s">
        <v>100</v>
      </c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1"/>
      <c r="M64" s="30"/>
      <c r="N64" s="3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27"/>
      <c r="AA64" s="20"/>
      <c r="AB64" s="20"/>
      <c r="AC64" s="20"/>
    </row>
    <row r="65" spans="1:29" ht="15.75" customHeight="1">
      <c r="A65" s="262" t="s">
        <v>101</v>
      </c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1"/>
      <c r="M65" s="30"/>
      <c r="N65" s="3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27"/>
      <c r="AA65" s="20"/>
      <c r="AB65" s="20"/>
      <c r="AC65" s="20"/>
    </row>
    <row r="66" spans="1:29" ht="15.75" customHeight="1">
      <c r="A66" s="262" t="s">
        <v>102</v>
      </c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1"/>
      <c r="M66" s="30"/>
      <c r="N66" s="3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27"/>
      <c r="AA66" s="20"/>
      <c r="AB66" s="20"/>
      <c r="AC66" s="20"/>
    </row>
    <row r="67" spans="1:29" ht="15.75" customHeight="1">
      <c r="A67" s="262" t="s">
        <v>103</v>
      </c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1"/>
      <c r="M67" s="30"/>
      <c r="N67" s="3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27"/>
      <c r="AA67" s="20"/>
      <c r="AB67" s="20"/>
      <c r="AC67" s="20"/>
    </row>
    <row r="68" spans="1:29" ht="15.75" customHeight="1">
      <c r="A68" s="262" t="s">
        <v>104</v>
      </c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1"/>
      <c r="M68" s="30"/>
      <c r="N68" s="3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27"/>
      <c r="AA68" s="20"/>
      <c r="AB68" s="20"/>
      <c r="AC68" s="20"/>
    </row>
    <row r="69" spans="1:29" ht="15.75" customHeight="1">
      <c r="A69" s="262" t="s">
        <v>105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1"/>
      <c r="M69" s="30"/>
      <c r="N69" s="3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27"/>
      <c r="AA69" s="20"/>
      <c r="AB69" s="20"/>
      <c r="AC69" s="20"/>
    </row>
    <row r="70" spans="1:29" ht="15.75" customHeight="1">
      <c r="A70" s="262" t="s">
        <v>106</v>
      </c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1"/>
      <c r="M70" s="30"/>
      <c r="N70" s="3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27"/>
      <c r="AA70" s="20"/>
      <c r="AB70" s="20"/>
      <c r="AC70" s="20"/>
    </row>
    <row r="71" spans="1:29" ht="15.75" customHeight="1">
      <c r="A71" s="262" t="s">
        <v>107</v>
      </c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1"/>
      <c r="M71" s="30"/>
      <c r="N71" s="3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27"/>
      <c r="AA71" s="20"/>
      <c r="AB71" s="20"/>
      <c r="AC71" s="20"/>
    </row>
    <row r="72" spans="1:29" ht="15.75" customHeight="1">
      <c r="A72" s="262" t="s">
        <v>108</v>
      </c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1"/>
      <c r="M72" s="30"/>
      <c r="N72" s="3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27"/>
      <c r="AA72" s="20"/>
      <c r="AB72" s="20"/>
      <c r="AC72" s="20"/>
    </row>
    <row r="73" spans="1:29" ht="15.75" customHeight="1">
      <c r="A73" s="262" t="s">
        <v>109</v>
      </c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1"/>
      <c r="M73" s="30"/>
      <c r="N73" s="3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27"/>
      <c r="AA73" s="20"/>
      <c r="AB73" s="20"/>
      <c r="AC73" s="20"/>
    </row>
    <row r="74" spans="1:29" ht="15.75" customHeight="1">
      <c r="A74" s="262" t="s">
        <v>110</v>
      </c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1"/>
      <c r="M74" s="30"/>
      <c r="N74" s="3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27"/>
      <c r="AA74" s="20"/>
      <c r="AB74" s="20"/>
      <c r="AC74" s="20"/>
    </row>
    <row r="75" spans="1:29" ht="15.75" customHeight="1">
      <c r="A75" s="262" t="s">
        <v>111</v>
      </c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1"/>
      <c r="M75" s="30"/>
      <c r="N75" s="3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27"/>
      <c r="AA75" s="20"/>
      <c r="AB75" s="20"/>
      <c r="AC75" s="20"/>
    </row>
    <row r="76" spans="1:29" ht="15.75" customHeight="1">
      <c r="A76" s="262" t="s">
        <v>112</v>
      </c>
      <c r="B76" s="260"/>
      <c r="C76" s="260"/>
      <c r="D76" s="260"/>
      <c r="E76" s="260"/>
      <c r="F76" s="260"/>
      <c r="G76" s="260"/>
      <c r="H76" s="260"/>
      <c r="I76" s="260"/>
      <c r="J76" s="260"/>
      <c r="K76" s="260"/>
      <c r="L76" s="261"/>
      <c r="M76" s="30"/>
      <c r="N76" s="3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27"/>
      <c r="AA76" s="20"/>
      <c r="AB76" s="20"/>
      <c r="AC76" s="20"/>
    </row>
  </sheetData>
  <mergeCells count="63">
    <mergeCell ref="M5:S5"/>
    <mergeCell ref="T5:Y5"/>
    <mergeCell ref="A1:A3"/>
    <mergeCell ref="B1:AA1"/>
    <mergeCell ref="B2:AA2"/>
    <mergeCell ref="B3:AA3"/>
    <mergeCell ref="C4:AA4"/>
    <mergeCell ref="P6:P7"/>
    <mergeCell ref="A47:L47"/>
    <mergeCell ref="A48:L48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I6:J6"/>
    <mergeCell ref="K6:L6"/>
    <mergeCell ref="M6:M7"/>
    <mergeCell ref="N6:N7"/>
    <mergeCell ref="O6:O7"/>
    <mergeCell ref="Y6:Y7"/>
    <mergeCell ref="Q6:Q7"/>
    <mergeCell ref="R6:R7"/>
    <mergeCell ref="S6:S7"/>
    <mergeCell ref="T6:U6"/>
    <mergeCell ref="V6:W6"/>
    <mergeCell ref="X6:X7"/>
    <mergeCell ref="A49:L49"/>
    <mergeCell ref="A50:L50"/>
    <mergeCell ref="A51:L51"/>
    <mergeCell ref="A64:L64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52:L52"/>
    <mergeCell ref="A76:L76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74:L74"/>
    <mergeCell ref="A75:L75"/>
  </mergeCells>
  <conditionalFormatting sqref="AD8:AD47">
    <cfRule type="notContainsBlanks" dxfId="12" priority="1">
      <formula>LEN(TRIM(AD8))&gt;0</formula>
    </cfRule>
  </conditionalFormatting>
  <dataValidations count="2">
    <dataValidation type="list" allowBlank="1" sqref="H8:H46" xr:uid="{2393803A-B873-4233-A68E-9A72C65CEBD5}">
      <formula1>"SERVIÇO,CURSO,EVENTO,REUNIÃO,OUTROS"</formula1>
    </dataValidation>
    <dataValidation type="list" allowBlank="1" sqref="P9:P22 R21 Q9:R20 R35:R46" xr:uid="{B0B5A4C3-C97C-48F2-AA08-857C2717A9EC}">
      <formula1>$AD$9:$AD$23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A706-F141-456B-8110-5BCA4E0E5005}">
  <sheetPr>
    <tabColor theme="0"/>
  </sheetPr>
  <dimension ref="A1:AE1035"/>
  <sheetViews>
    <sheetView zoomScale="80" zoomScaleNormal="80" zoomScaleSheetLayoutView="80" workbookViewId="0">
      <selection activeCell="AB1" sqref="AB1:XFD1048576"/>
    </sheetView>
  </sheetViews>
  <sheetFormatPr defaultColWidth="0" defaultRowHeight="15" customHeight="1" zeroHeight="1"/>
  <cols>
    <col min="1" max="1" width="18.125" customWidth="1"/>
    <col min="2" max="2" width="15.625" customWidth="1"/>
    <col min="3" max="3" width="46.625" bestFit="1" customWidth="1"/>
    <col min="4" max="4" width="14" customWidth="1"/>
    <col min="5" max="5" width="40.375" customWidth="1"/>
    <col min="6" max="6" width="36.5" bestFit="1" customWidth="1"/>
    <col min="7" max="7" width="18.375" customWidth="1"/>
    <col min="8" max="8" width="9.125" style="31" bestFit="1" customWidth="1"/>
    <col min="9" max="10" width="13.125" customWidth="1"/>
    <col min="11" max="11" width="10.625" customWidth="1"/>
    <col min="12" max="12" width="15.875" customWidth="1"/>
    <col min="13" max="13" width="16.5" style="31" customWidth="1"/>
    <col min="14" max="14" width="15.625" style="31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5.625" style="222" customWidth="1"/>
    <col min="26" max="26" width="19.375" style="215" customWidth="1"/>
    <col min="27" max="27" width="24.625" customWidth="1"/>
    <col min="28" max="29" width="13.125" hidden="1" customWidth="1"/>
    <col min="30" max="31" width="0" hidden="1" customWidth="1"/>
    <col min="32" max="16384" width="12.625" hidden="1"/>
  </cols>
  <sheetData>
    <row r="1" spans="1:31" ht="21">
      <c r="A1" s="285"/>
      <c r="B1" s="272" t="s"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8"/>
      <c r="AB1" s="1"/>
      <c r="AC1" s="1"/>
    </row>
    <row r="2" spans="1:31" ht="21">
      <c r="A2" s="286"/>
      <c r="B2" s="272" t="s">
        <v>157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8"/>
      <c r="AB2" s="1"/>
      <c r="AC2" s="1"/>
    </row>
    <row r="3" spans="1:31" ht="21">
      <c r="A3" s="286"/>
      <c r="B3" s="272" t="s">
        <v>142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8"/>
      <c r="AB3" s="2"/>
      <c r="AC3" s="2"/>
    </row>
    <row r="4" spans="1:31" ht="15" customHeight="1">
      <c r="A4" s="33" t="s">
        <v>502</v>
      </c>
      <c r="B4" s="34"/>
      <c r="C4" s="287" t="s">
        <v>4</v>
      </c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9"/>
      <c r="AB4" s="2"/>
      <c r="AC4" s="2"/>
    </row>
    <row r="5" spans="1:31" ht="15.75" customHeight="1">
      <c r="A5" s="276" t="s">
        <v>5</v>
      </c>
      <c r="B5" s="278"/>
      <c r="C5" s="276" t="s">
        <v>6</v>
      </c>
      <c r="D5" s="277"/>
      <c r="E5" s="278"/>
      <c r="F5" s="276" t="s">
        <v>7</v>
      </c>
      <c r="G5" s="277"/>
      <c r="H5" s="277"/>
      <c r="I5" s="277"/>
      <c r="J5" s="277"/>
      <c r="K5" s="277"/>
      <c r="L5" s="277"/>
      <c r="M5" s="276" t="s">
        <v>8</v>
      </c>
      <c r="N5" s="277"/>
      <c r="O5" s="277"/>
      <c r="P5" s="277"/>
      <c r="Q5" s="277"/>
      <c r="R5" s="277"/>
      <c r="S5" s="278"/>
      <c r="T5" s="276" t="s">
        <v>9</v>
      </c>
      <c r="U5" s="277"/>
      <c r="V5" s="277"/>
      <c r="W5" s="277"/>
      <c r="X5" s="277"/>
      <c r="Y5" s="278"/>
      <c r="Z5" s="290" t="s">
        <v>69</v>
      </c>
      <c r="AA5" s="279" t="s">
        <v>70</v>
      </c>
      <c r="AB5" s="5"/>
      <c r="AC5" s="5"/>
      <c r="AD5" s="5"/>
    </row>
    <row r="6" spans="1:31" s="44" customFormat="1" ht="15.75" customHeight="1">
      <c r="A6" s="279" t="s">
        <v>12</v>
      </c>
      <c r="B6" s="279" t="s">
        <v>13</v>
      </c>
      <c r="C6" s="279" t="s">
        <v>14</v>
      </c>
      <c r="D6" s="279" t="s">
        <v>15</v>
      </c>
      <c r="E6" s="279" t="s">
        <v>16</v>
      </c>
      <c r="F6" s="279" t="s">
        <v>71</v>
      </c>
      <c r="G6" s="279" t="s">
        <v>72</v>
      </c>
      <c r="H6" s="279" t="s">
        <v>73</v>
      </c>
      <c r="I6" s="276" t="s">
        <v>20</v>
      </c>
      <c r="J6" s="282"/>
      <c r="K6" s="281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83" t="s">
        <v>78</v>
      </c>
      <c r="R6" s="283" t="s">
        <v>79</v>
      </c>
      <c r="S6" s="283" t="s">
        <v>80</v>
      </c>
      <c r="T6" s="281" t="s">
        <v>28</v>
      </c>
      <c r="U6" s="282"/>
      <c r="V6" s="281" t="s">
        <v>29</v>
      </c>
      <c r="W6" s="282"/>
      <c r="X6" s="279" t="s">
        <v>81</v>
      </c>
      <c r="Y6" s="290" t="s">
        <v>82</v>
      </c>
      <c r="Z6" s="292"/>
      <c r="AA6" s="284"/>
      <c r="AB6" s="43"/>
      <c r="AC6" s="43"/>
      <c r="AD6" s="43"/>
      <c r="AE6" s="43"/>
    </row>
    <row r="7" spans="1:31" s="44" customFormat="1" ht="30">
      <c r="A7" s="280"/>
      <c r="B7" s="280"/>
      <c r="C7" s="280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80"/>
      <c r="R7" s="280"/>
      <c r="S7" s="280"/>
      <c r="T7" s="35" t="s">
        <v>87</v>
      </c>
      <c r="U7" s="36" t="s">
        <v>88</v>
      </c>
      <c r="V7" s="35" t="s">
        <v>89</v>
      </c>
      <c r="W7" s="36" t="s">
        <v>90</v>
      </c>
      <c r="X7" s="280"/>
      <c r="Y7" s="293"/>
      <c r="Z7" s="292"/>
      <c r="AA7" s="284"/>
      <c r="AB7" s="43"/>
      <c r="AC7" s="43"/>
      <c r="AD7" s="43"/>
      <c r="AE7" s="43"/>
    </row>
    <row r="8" spans="1:31" s="44" customFormat="1" ht="58.5" customHeight="1">
      <c r="A8" s="27">
        <v>560800</v>
      </c>
      <c r="B8" s="27">
        <v>560801</v>
      </c>
      <c r="C8" s="27" t="s">
        <v>213</v>
      </c>
      <c r="D8" s="27">
        <v>3735</v>
      </c>
      <c r="E8" s="27" t="s">
        <v>148</v>
      </c>
      <c r="F8" s="28" t="s">
        <v>282</v>
      </c>
      <c r="H8" s="28" t="s">
        <v>7</v>
      </c>
      <c r="I8" s="37" t="s">
        <v>143</v>
      </c>
      <c r="J8" s="28" t="s">
        <v>144</v>
      </c>
      <c r="K8" s="37" t="s">
        <v>143</v>
      </c>
      <c r="L8" s="38" t="s">
        <v>212</v>
      </c>
      <c r="M8" s="32">
        <v>45399</v>
      </c>
      <c r="N8" s="32">
        <v>45399</v>
      </c>
      <c r="O8" s="39" t="s">
        <v>319</v>
      </c>
      <c r="P8" s="39" t="s">
        <v>319</v>
      </c>
      <c r="Q8" s="39" t="s">
        <v>319</v>
      </c>
      <c r="R8" s="39" t="s">
        <v>319</v>
      </c>
      <c r="S8" s="40"/>
      <c r="T8" s="37"/>
      <c r="U8" s="40"/>
      <c r="V8" s="37">
        <v>1</v>
      </c>
      <c r="W8" s="41">
        <v>55</v>
      </c>
      <c r="X8" s="54">
        <f>T8+V8</f>
        <v>1</v>
      </c>
      <c r="Y8" s="219">
        <f>(T8*U8)+(V8*W8)</f>
        <v>55</v>
      </c>
      <c r="Z8" s="226">
        <f>Y8+S8</f>
        <v>55</v>
      </c>
      <c r="AA8" s="194" t="s">
        <v>574</v>
      </c>
      <c r="AB8" s="43"/>
      <c r="AC8" s="43"/>
      <c r="AD8" s="48"/>
      <c r="AE8" s="43"/>
    </row>
    <row r="9" spans="1:31" s="44" customFormat="1" ht="45" customHeight="1">
      <c r="A9" s="27">
        <v>560800</v>
      </c>
      <c r="B9" s="27">
        <v>560801</v>
      </c>
      <c r="C9" s="27" t="s">
        <v>166</v>
      </c>
      <c r="D9" s="27">
        <v>865060</v>
      </c>
      <c r="E9" s="27" t="s">
        <v>167</v>
      </c>
      <c r="F9" s="28" t="s">
        <v>329</v>
      </c>
      <c r="G9" s="28"/>
      <c r="H9" s="29" t="s">
        <v>7</v>
      </c>
      <c r="I9" s="37" t="s">
        <v>143</v>
      </c>
      <c r="J9" s="28" t="s">
        <v>144</v>
      </c>
      <c r="K9" s="37" t="s">
        <v>143</v>
      </c>
      <c r="L9" s="38" t="s">
        <v>325</v>
      </c>
      <c r="M9" s="32">
        <v>45400</v>
      </c>
      <c r="N9" s="32">
        <v>45403</v>
      </c>
      <c r="O9" s="39" t="s">
        <v>319</v>
      </c>
      <c r="P9" s="39" t="s">
        <v>319</v>
      </c>
      <c r="Q9" s="39" t="s">
        <v>319</v>
      </c>
      <c r="R9" s="39" t="s">
        <v>319</v>
      </c>
      <c r="S9" s="40"/>
      <c r="T9" s="37">
        <v>3</v>
      </c>
      <c r="U9" s="40">
        <v>170.12</v>
      </c>
      <c r="V9" s="37">
        <v>1</v>
      </c>
      <c r="W9" s="41">
        <v>57</v>
      </c>
      <c r="X9" s="54">
        <f t="shared" ref="X9:X49" si="0">T9+V9</f>
        <v>4</v>
      </c>
      <c r="Y9" s="219">
        <f>(T9*U9)+(V9*W9)</f>
        <v>567.36</v>
      </c>
      <c r="Z9" s="226">
        <f>Y9+S9</f>
        <v>567.36</v>
      </c>
      <c r="AA9" s="194" t="s">
        <v>574</v>
      </c>
      <c r="AB9" s="43"/>
      <c r="AC9" s="43"/>
      <c r="AD9" s="48"/>
      <c r="AE9" s="43"/>
    </row>
    <row r="10" spans="1:31" s="44" customFormat="1" ht="45" customHeight="1">
      <c r="A10" s="27">
        <v>560800</v>
      </c>
      <c r="B10" s="27">
        <v>560801</v>
      </c>
      <c r="C10" s="27" t="s">
        <v>215</v>
      </c>
      <c r="D10" s="27">
        <v>864064</v>
      </c>
      <c r="E10" s="27" t="s">
        <v>326</v>
      </c>
      <c r="F10" s="28" t="s">
        <v>330</v>
      </c>
      <c r="G10" s="28"/>
      <c r="H10" s="29" t="s">
        <v>7</v>
      </c>
      <c r="I10" s="37" t="s">
        <v>143</v>
      </c>
      <c r="J10" s="28" t="s">
        <v>144</v>
      </c>
      <c r="K10" s="37" t="s">
        <v>233</v>
      </c>
      <c r="L10" s="38" t="s">
        <v>234</v>
      </c>
      <c r="M10" s="32">
        <v>45387</v>
      </c>
      <c r="N10" s="32">
        <v>45387</v>
      </c>
      <c r="O10" s="70" t="s">
        <v>319</v>
      </c>
      <c r="P10" s="70" t="s">
        <v>319</v>
      </c>
      <c r="Q10" s="70" t="s">
        <v>319</v>
      </c>
      <c r="R10" s="70" t="s">
        <v>319</v>
      </c>
      <c r="S10" s="40"/>
      <c r="T10" s="37"/>
      <c r="U10" s="40"/>
      <c r="V10" s="37">
        <v>1</v>
      </c>
      <c r="W10" s="41">
        <v>99</v>
      </c>
      <c r="X10" s="54">
        <f t="shared" si="0"/>
        <v>1</v>
      </c>
      <c r="Y10" s="219">
        <f t="shared" ref="Y10:Y49" si="1">(T10*U10)+(V10*W10)</f>
        <v>99</v>
      </c>
      <c r="Z10" s="226">
        <f t="shared" ref="Z10:Z49" si="2">Y10+S10</f>
        <v>99</v>
      </c>
      <c r="AA10" s="109" t="s">
        <v>318</v>
      </c>
      <c r="AB10" s="43"/>
      <c r="AC10" s="43"/>
      <c r="AD10" s="48"/>
      <c r="AE10" s="43"/>
    </row>
    <row r="11" spans="1:31" s="44" customFormat="1" ht="65.25" customHeight="1">
      <c r="A11" s="27">
        <v>560800</v>
      </c>
      <c r="B11" s="27">
        <v>560801</v>
      </c>
      <c r="C11" s="27" t="s">
        <v>273</v>
      </c>
      <c r="D11" s="27">
        <v>864072</v>
      </c>
      <c r="E11" s="27" t="s">
        <v>327</v>
      </c>
      <c r="F11" s="28" t="s">
        <v>331</v>
      </c>
      <c r="G11" s="28"/>
      <c r="H11" s="29" t="s">
        <v>7</v>
      </c>
      <c r="I11" s="37" t="s">
        <v>143</v>
      </c>
      <c r="J11" s="28" t="s">
        <v>144</v>
      </c>
      <c r="K11" s="37" t="s">
        <v>143</v>
      </c>
      <c r="L11" s="89" t="s">
        <v>368</v>
      </c>
      <c r="M11" s="65">
        <v>45390</v>
      </c>
      <c r="N11" s="65">
        <v>45390</v>
      </c>
      <c r="O11" s="39" t="s">
        <v>319</v>
      </c>
      <c r="P11" s="39" t="s">
        <v>319</v>
      </c>
      <c r="Q11" s="39" t="s">
        <v>319</v>
      </c>
      <c r="R11" s="39" t="s">
        <v>319</v>
      </c>
      <c r="S11" s="40"/>
      <c r="T11" s="37"/>
      <c r="U11" s="40"/>
      <c r="V11" s="37">
        <v>1</v>
      </c>
      <c r="W11" s="41">
        <v>55</v>
      </c>
      <c r="X11" s="54">
        <f t="shared" si="0"/>
        <v>1</v>
      </c>
      <c r="Y11" s="219">
        <f>(T11*U11)+(V11*W11)</f>
        <v>55</v>
      </c>
      <c r="Z11" s="226">
        <f t="shared" si="2"/>
        <v>55</v>
      </c>
      <c r="AA11" s="194" t="s">
        <v>574</v>
      </c>
      <c r="AB11" s="43"/>
      <c r="AC11" s="43"/>
      <c r="AD11" s="48"/>
      <c r="AE11" s="43"/>
    </row>
    <row r="12" spans="1:31" s="44" customFormat="1" ht="65.25" customHeight="1">
      <c r="A12" s="27">
        <v>560800</v>
      </c>
      <c r="B12" s="27">
        <v>560801</v>
      </c>
      <c r="C12" s="27" t="s">
        <v>273</v>
      </c>
      <c r="D12" s="27">
        <v>864072</v>
      </c>
      <c r="E12" s="27" t="s">
        <v>327</v>
      </c>
      <c r="F12" s="28" t="s">
        <v>331</v>
      </c>
      <c r="G12" s="28"/>
      <c r="H12" s="29" t="s">
        <v>7</v>
      </c>
      <c r="I12" s="37" t="s">
        <v>143</v>
      </c>
      <c r="J12" s="28" t="s">
        <v>144</v>
      </c>
      <c r="K12" s="37" t="s">
        <v>143</v>
      </c>
      <c r="L12" s="89" t="s">
        <v>376</v>
      </c>
      <c r="M12" s="65">
        <v>45391</v>
      </c>
      <c r="N12" s="65" t="s">
        <v>367</v>
      </c>
      <c r="O12" s="39" t="s">
        <v>319</v>
      </c>
      <c r="P12" s="39" t="s">
        <v>319</v>
      </c>
      <c r="Q12" s="39" t="s">
        <v>319</v>
      </c>
      <c r="R12" s="39" t="s">
        <v>319</v>
      </c>
      <c r="S12" s="40"/>
      <c r="T12" s="37"/>
      <c r="U12" s="40"/>
      <c r="V12" s="37">
        <v>1</v>
      </c>
      <c r="W12" s="41">
        <v>55</v>
      </c>
      <c r="X12" s="54">
        <f t="shared" si="0"/>
        <v>1</v>
      </c>
      <c r="Y12" s="219">
        <f>(T12*U12)+(V12*W12)</f>
        <v>55</v>
      </c>
      <c r="Z12" s="226">
        <f>Y12+S12</f>
        <v>55</v>
      </c>
      <c r="AA12" s="194" t="s">
        <v>574</v>
      </c>
      <c r="AB12" s="43"/>
      <c r="AC12" s="43"/>
      <c r="AD12" s="48"/>
      <c r="AE12" s="43"/>
    </row>
    <row r="13" spans="1:31" s="44" customFormat="1" ht="65.25" customHeight="1">
      <c r="A13" s="27">
        <v>560800</v>
      </c>
      <c r="B13" s="27">
        <v>560801</v>
      </c>
      <c r="C13" s="27" t="s">
        <v>273</v>
      </c>
      <c r="D13" s="27">
        <v>864072</v>
      </c>
      <c r="E13" s="27" t="s">
        <v>327</v>
      </c>
      <c r="F13" s="28" t="s">
        <v>331</v>
      </c>
      <c r="G13" s="28"/>
      <c r="H13" s="29" t="s">
        <v>7</v>
      </c>
      <c r="I13" s="37" t="s">
        <v>143</v>
      </c>
      <c r="J13" s="28" t="s">
        <v>144</v>
      </c>
      <c r="K13" s="37" t="s">
        <v>143</v>
      </c>
      <c r="L13" s="89" t="s">
        <v>377</v>
      </c>
      <c r="M13" s="65">
        <v>45392</v>
      </c>
      <c r="N13" s="65">
        <v>45392</v>
      </c>
      <c r="O13" s="39" t="s">
        <v>319</v>
      </c>
      <c r="P13" s="39" t="s">
        <v>319</v>
      </c>
      <c r="Q13" s="39" t="s">
        <v>319</v>
      </c>
      <c r="R13" s="39" t="s">
        <v>319</v>
      </c>
      <c r="S13" s="40"/>
      <c r="T13" s="37"/>
      <c r="U13" s="40"/>
      <c r="V13" s="37">
        <v>1</v>
      </c>
      <c r="W13" s="41">
        <v>55</v>
      </c>
      <c r="X13" s="54">
        <f t="shared" si="0"/>
        <v>1</v>
      </c>
      <c r="Y13" s="219">
        <f>(T13*U13)+(V13*W13)</f>
        <v>55</v>
      </c>
      <c r="Z13" s="226">
        <f>Y13+S13</f>
        <v>55</v>
      </c>
      <c r="AA13" s="194" t="s">
        <v>574</v>
      </c>
      <c r="AB13" s="43"/>
      <c r="AC13" s="43"/>
      <c r="AD13" s="48"/>
      <c r="AE13" s="43"/>
    </row>
    <row r="14" spans="1:31" s="44" customFormat="1" ht="65.25" customHeight="1">
      <c r="A14" s="27">
        <v>560800</v>
      </c>
      <c r="B14" s="27">
        <v>560801</v>
      </c>
      <c r="C14" s="27" t="s">
        <v>273</v>
      </c>
      <c r="D14" s="27">
        <v>864072</v>
      </c>
      <c r="E14" s="27" t="s">
        <v>327</v>
      </c>
      <c r="F14" s="28" t="s">
        <v>331</v>
      </c>
      <c r="G14" s="28"/>
      <c r="H14" s="29" t="s">
        <v>7</v>
      </c>
      <c r="I14" s="37" t="s">
        <v>143</v>
      </c>
      <c r="J14" s="28" t="s">
        <v>144</v>
      </c>
      <c r="K14" s="37" t="s">
        <v>143</v>
      </c>
      <c r="L14" s="89" t="s">
        <v>378</v>
      </c>
      <c r="M14" s="65">
        <v>45393</v>
      </c>
      <c r="N14" s="65">
        <v>45393</v>
      </c>
      <c r="O14" s="39" t="s">
        <v>319</v>
      </c>
      <c r="P14" s="39" t="s">
        <v>319</v>
      </c>
      <c r="Q14" s="39" t="s">
        <v>319</v>
      </c>
      <c r="R14" s="39" t="s">
        <v>319</v>
      </c>
      <c r="S14" s="40"/>
      <c r="T14" s="37"/>
      <c r="U14" s="40"/>
      <c r="V14" s="37">
        <v>1</v>
      </c>
      <c r="W14" s="41">
        <v>55</v>
      </c>
      <c r="X14" s="54">
        <f t="shared" si="0"/>
        <v>1</v>
      </c>
      <c r="Y14" s="219">
        <f>(T14*U14)+(V14*W14)</f>
        <v>55</v>
      </c>
      <c r="Z14" s="226">
        <f>Y14+S14</f>
        <v>55</v>
      </c>
      <c r="AA14" s="194" t="s">
        <v>574</v>
      </c>
      <c r="AB14" s="43"/>
      <c r="AC14" s="43"/>
      <c r="AD14" s="48"/>
      <c r="AE14" s="43"/>
    </row>
    <row r="15" spans="1:31" s="44" customFormat="1" ht="45" customHeight="1">
      <c r="A15" s="27">
        <v>560800</v>
      </c>
      <c r="B15" s="27">
        <v>560801</v>
      </c>
      <c r="C15" s="82" t="s">
        <v>328</v>
      </c>
      <c r="D15" s="82">
        <v>865060</v>
      </c>
      <c r="E15" s="27" t="s">
        <v>167</v>
      </c>
      <c r="F15" s="84" t="s">
        <v>332</v>
      </c>
      <c r="G15" s="28"/>
      <c r="H15" s="29" t="s">
        <v>7</v>
      </c>
      <c r="I15" s="37" t="s">
        <v>143</v>
      </c>
      <c r="J15" s="28" t="s">
        <v>144</v>
      </c>
      <c r="K15" s="37" t="s">
        <v>294</v>
      </c>
      <c r="L15" s="89" t="s">
        <v>295</v>
      </c>
      <c r="M15" s="65">
        <v>45407</v>
      </c>
      <c r="N15" s="65">
        <v>45410</v>
      </c>
      <c r="O15" s="39" t="s">
        <v>411</v>
      </c>
      <c r="P15" s="77" t="s">
        <v>412</v>
      </c>
      <c r="Q15" s="78">
        <v>1338.51</v>
      </c>
      <c r="R15" s="78">
        <v>1338.5</v>
      </c>
      <c r="S15" s="40"/>
      <c r="T15" s="37">
        <v>3</v>
      </c>
      <c r="U15" s="40">
        <v>332.08</v>
      </c>
      <c r="V15" s="37">
        <v>1</v>
      </c>
      <c r="W15" s="41">
        <v>99.64</v>
      </c>
      <c r="X15" s="37">
        <f t="shared" si="0"/>
        <v>4</v>
      </c>
      <c r="Y15" s="219">
        <f t="shared" si="1"/>
        <v>1095.8800000000001</v>
      </c>
      <c r="Z15" s="226">
        <f t="shared" si="2"/>
        <v>1095.8800000000001</v>
      </c>
      <c r="AA15" s="109"/>
      <c r="AB15" s="43"/>
      <c r="AC15" s="43"/>
      <c r="AD15" s="48"/>
      <c r="AE15" s="43"/>
    </row>
    <row r="16" spans="1:31" s="44" customFormat="1" ht="45" customHeight="1">
      <c r="A16" s="27">
        <v>560800</v>
      </c>
      <c r="B16" s="27">
        <v>560801</v>
      </c>
      <c r="C16" s="82" t="s">
        <v>169</v>
      </c>
      <c r="D16" s="82">
        <v>865095</v>
      </c>
      <c r="E16" s="82" t="s">
        <v>226</v>
      </c>
      <c r="F16" s="84" t="s">
        <v>332</v>
      </c>
      <c r="G16" s="28"/>
      <c r="H16" s="29" t="s">
        <v>7</v>
      </c>
      <c r="I16" s="37" t="s">
        <v>143</v>
      </c>
      <c r="J16" s="28" t="s">
        <v>144</v>
      </c>
      <c r="K16" s="37" t="s">
        <v>294</v>
      </c>
      <c r="L16" s="89" t="s">
        <v>295</v>
      </c>
      <c r="M16" s="65">
        <v>45407</v>
      </c>
      <c r="N16" s="65">
        <v>45410</v>
      </c>
      <c r="O16" s="39" t="s">
        <v>411</v>
      </c>
      <c r="P16" s="77" t="s">
        <v>412</v>
      </c>
      <c r="Q16" s="78">
        <v>1338.51</v>
      </c>
      <c r="R16" s="78">
        <v>1338.5</v>
      </c>
      <c r="S16" s="40"/>
      <c r="T16" s="37">
        <v>3</v>
      </c>
      <c r="U16" s="40">
        <v>332.08</v>
      </c>
      <c r="V16" s="37">
        <v>1</v>
      </c>
      <c r="W16" s="41">
        <v>99.64</v>
      </c>
      <c r="X16" s="37">
        <f t="shared" si="0"/>
        <v>4</v>
      </c>
      <c r="Y16" s="219">
        <f t="shared" si="1"/>
        <v>1095.8800000000001</v>
      </c>
      <c r="Z16" s="226">
        <f t="shared" si="2"/>
        <v>1095.8800000000001</v>
      </c>
      <c r="AA16" s="109"/>
      <c r="AB16" s="43"/>
      <c r="AC16" s="43"/>
      <c r="AD16" s="48"/>
      <c r="AE16" s="43"/>
    </row>
    <row r="17" spans="1:31" s="44" customFormat="1" ht="45" customHeight="1">
      <c r="A17" s="27">
        <v>560800</v>
      </c>
      <c r="B17" s="27">
        <v>560801</v>
      </c>
      <c r="C17" s="82" t="s">
        <v>169</v>
      </c>
      <c r="D17" s="82">
        <v>865095</v>
      </c>
      <c r="E17" s="82" t="s">
        <v>226</v>
      </c>
      <c r="F17" s="28" t="s">
        <v>329</v>
      </c>
      <c r="G17" s="28"/>
      <c r="H17" s="29" t="s">
        <v>7</v>
      </c>
      <c r="I17" s="37" t="s">
        <v>143</v>
      </c>
      <c r="J17" s="28" t="s">
        <v>144</v>
      </c>
      <c r="K17" s="37" t="s">
        <v>143</v>
      </c>
      <c r="L17" s="38" t="s">
        <v>325</v>
      </c>
      <c r="M17" s="32">
        <v>45400</v>
      </c>
      <c r="N17" s="32">
        <v>45403</v>
      </c>
      <c r="O17" s="39" t="s">
        <v>319</v>
      </c>
      <c r="P17" s="77" t="s">
        <v>319</v>
      </c>
      <c r="Q17" s="77" t="s">
        <v>319</v>
      </c>
      <c r="R17" s="77" t="s">
        <v>319</v>
      </c>
      <c r="S17" s="40"/>
      <c r="T17" s="37">
        <v>3</v>
      </c>
      <c r="U17" s="40">
        <v>170.12</v>
      </c>
      <c r="V17" s="37">
        <v>1</v>
      </c>
      <c r="W17" s="41">
        <v>57</v>
      </c>
      <c r="X17" s="37">
        <f t="shared" si="0"/>
        <v>4</v>
      </c>
      <c r="Y17" s="219">
        <f t="shared" si="1"/>
        <v>567.36</v>
      </c>
      <c r="Z17" s="226">
        <f t="shared" si="2"/>
        <v>567.36</v>
      </c>
      <c r="AA17" s="194" t="s">
        <v>574</v>
      </c>
      <c r="AB17" s="43"/>
      <c r="AC17" s="43"/>
      <c r="AD17" s="48"/>
      <c r="AE17" s="43"/>
    </row>
    <row r="18" spans="1:31" s="44" customFormat="1" ht="45" customHeight="1">
      <c r="A18" s="27">
        <v>560800</v>
      </c>
      <c r="B18" s="27">
        <v>560801</v>
      </c>
      <c r="C18" s="82" t="s">
        <v>333</v>
      </c>
      <c r="D18" s="82" t="s">
        <v>156</v>
      </c>
      <c r="E18" s="82" t="s">
        <v>334</v>
      </c>
      <c r="F18" s="84" t="s">
        <v>335</v>
      </c>
      <c r="G18" s="28"/>
      <c r="H18" s="29" t="s">
        <v>205</v>
      </c>
      <c r="I18" s="37" t="s">
        <v>143</v>
      </c>
      <c r="J18" s="28" t="s">
        <v>144</v>
      </c>
      <c r="K18" s="37" t="s">
        <v>336</v>
      </c>
      <c r="L18" s="38" t="s">
        <v>337</v>
      </c>
      <c r="M18" s="32">
        <v>45405</v>
      </c>
      <c r="N18" s="32">
        <v>45406</v>
      </c>
      <c r="O18" s="39" t="s">
        <v>411</v>
      </c>
      <c r="P18" s="78" t="s">
        <v>248</v>
      </c>
      <c r="Q18" s="78">
        <v>1122.51</v>
      </c>
      <c r="R18" s="78">
        <v>1122.5</v>
      </c>
      <c r="S18" s="40"/>
      <c r="T18" s="37">
        <v>1</v>
      </c>
      <c r="U18" s="40">
        <v>475.13</v>
      </c>
      <c r="V18" s="37">
        <v>1</v>
      </c>
      <c r="W18" s="41">
        <v>142.53</v>
      </c>
      <c r="X18" s="37">
        <f t="shared" si="0"/>
        <v>2</v>
      </c>
      <c r="Y18" s="219">
        <f t="shared" si="1"/>
        <v>617.66</v>
      </c>
      <c r="Z18" s="226">
        <f t="shared" si="2"/>
        <v>617.66</v>
      </c>
      <c r="AA18" s="109"/>
      <c r="AB18" s="43"/>
      <c r="AC18" s="43"/>
      <c r="AD18" s="48"/>
      <c r="AE18" s="43"/>
    </row>
    <row r="19" spans="1:31" s="44" customFormat="1" ht="45" customHeight="1">
      <c r="A19" s="27">
        <v>560800</v>
      </c>
      <c r="B19" s="27">
        <v>560801</v>
      </c>
      <c r="C19" s="60" t="s">
        <v>174</v>
      </c>
      <c r="D19" s="82">
        <v>86967</v>
      </c>
      <c r="E19" s="82" t="s">
        <v>361</v>
      </c>
      <c r="F19" s="84" t="s">
        <v>338</v>
      </c>
      <c r="G19" s="28"/>
      <c r="H19" s="29" t="s">
        <v>205</v>
      </c>
      <c r="I19" s="37" t="s">
        <v>143</v>
      </c>
      <c r="J19" s="28" t="s">
        <v>144</v>
      </c>
      <c r="K19" s="37" t="s">
        <v>336</v>
      </c>
      <c r="L19" s="38" t="s">
        <v>337</v>
      </c>
      <c r="M19" s="32">
        <v>45405</v>
      </c>
      <c r="N19" s="32">
        <v>45406</v>
      </c>
      <c r="O19" s="39" t="s">
        <v>411</v>
      </c>
      <c r="P19" s="78" t="s">
        <v>248</v>
      </c>
      <c r="Q19" s="78">
        <v>1122.51</v>
      </c>
      <c r="R19" s="78">
        <v>1122.5</v>
      </c>
      <c r="S19" s="40"/>
      <c r="T19" s="37">
        <v>1</v>
      </c>
      <c r="U19" s="40">
        <v>350.87</v>
      </c>
      <c r="V19" s="37">
        <v>1</v>
      </c>
      <c r="W19" s="41">
        <v>105.28</v>
      </c>
      <c r="X19" s="37">
        <f t="shared" si="0"/>
        <v>2</v>
      </c>
      <c r="Y19" s="219">
        <f t="shared" si="1"/>
        <v>456.15</v>
      </c>
      <c r="Z19" s="226">
        <f t="shared" si="2"/>
        <v>456.15</v>
      </c>
      <c r="AA19" s="109"/>
      <c r="AB19" s="43"/>
      <c r="AC19" s="43"/>
      <c r="AD19" s="48"/>
      <c r="AE19" s="43"/>
    </row>
    <row r="20" spans="1:31" s="44" customFormat="1" ht="45" customHeight="1">
      <c r="A20" s="27">
        <v>560800</v>
      </c>
      <c r="B20" s="27">
        <v>560801</v>
      </c>
      <c r="C20" s="81" t="s">
        <v>258</v>
      </c>
      <c r="D20" s="27">
        <v>5525</v>
      </c>
      <c r="E20" s="82" t="s">
        <v>339</v>
      </c>
      <c r="F20" s="83" t="s">
        <v>340</v>
      </c>
      <c r="G20" s="28"/>
      <c r="H20" s="29" t="s">
        <v>7</v>
      </c>
      <c r="I20" s="37" t="s">
        <v>143</v>
      </c>
      <c r="J20" s="28" t="s">
        <v>144</v>
      </c>
      <c r="K20" s="37" t="s">
        <v>143</v>
      </c>
      <c r="L20" s="83" t="s">
        <v>341</v>
      </c>
      <c r="M20" s="32">
        <v>45397</v>
      </c>
      <c r="N20" s="32">
        <v>45399</v>
      </c>
      <c r="O20" s="39" t="s">
        <v>319</v>
      </c>
      <c r="P20" s="39" t="s">
        <v>319</v>
      </c>
      <c r="Q20" s="39" t="s">
        <v>319</v>
      </c>
      <c r="R20" s="39" t="s">
        <v>319</v>
      </c>
      <c r="S20" s="40"/>
      <c r="T20" s="37">
        <v>2</v>
      </c>
      <c r="U20" s="40">
        <v>120</v>
      </c>
      <c r="V20" s="37">
        <v>1</v>
      </c>
      <c r="W20" s="41">
        <v>55</v>
      </c>
      <c r="X20" s="37">
        <f t="shared" si="0"/>
        <v>3</v>
      </c>
      <c r="Y20" s="219">
        <f t="shared" si="1"/>
        <v>295</v>
      </c>
      <c r="Z20" s="226">
        <f t="shared" si="2"/>
        <v>295</v>
      </c>
      <c r="AA20" s="194" t="s">
        <v>574</v>
      </c>
      <c r="AB20" s="43"/>
      <c r="AC20" s="43"/>
      <c r="AD20" s="48"/>
      <c r="AE20" s="43"/>
    </row>
    <row r="21" spans="1:31" s="44" customFormat="1" ht="45" customHeight="1">
      <c r="A21" s="27">
        <v>560800</v>
      </c>
      <c r="B21" s="27">
        <v>560801</v>
      </c>
      <c r="C21" s="27" t="s">
        <v>215</v>
      </c>
      <c r="D21" s="27">
        <v>864064</v>
      </c>
      <c r="E21" s="27" t="s">
        <v>326</v>
      </c>
      <c r="F21" s="84" t="s">
        <v>338</v>
      </c>
      <c r="G21" s="28"/>
      <c r="H21" s="29" t="s">
        <v>205</v>
      </c>
      <c r="I21" s="37" t="s">
        <v>143</v>
      </c>
      <c r="J21" s="28" t="s">
        <v>144</v>
      </c>
      <c r="K21" s="37" t="s">
        <v>336</v>
      </c>
      <c r="L21" s="38" t="s">
        <v>337</v>
      </c>
      <c r="M21" s="32">
        <v>45405</v>
      </c>
      <c r="N21" s="32">
        <v>45406</v>
      </c>
      <c r="O21" s="39" t="s">
        <v>411</v>
      </c>
      <c r="P21" s="78" t="s">
        <v>248</v>
      </c>
      <c r="Q21" s="78">
        <v>1122.51</v>
      </c>
      <c r="R21" s="78">
        <v>1122.5</v>
      </c>
      <c r="S21" s="40"/>
      <c r="T21" s="37">
        <v>1</v>
      </c>
      <c r="U21" s="40">
        <v>350.87</v>
      </c>
      <c r="V21" s="37">
        <v>1</v>
      </c>
      <c r="W21" s="41">
        <v>105.28</v>
      </c>
      <c r="X21" s="37">
        <f t="shared" si="0"/>
        <v>2</v>
      </c>
      <c r="Y21" s="219">
        <f t="shared" si="1"/>
        <v>456.15</v>
      </c>
      <c r="Z21" s="226">
        <f t="shared" si="2"/>
        <v>456.15</v>
      </c>
      <c r="AA21" s="109"/>
      <c r="AB21" s="43"/>
      <c r="AC21" s="43"/>
      <c r="AD21" s="48"/>
      <c r="AE21" s="43"/>
    </row>
    <row r="22" spans="1:31" s="44" customFormat="1" ht="75" customHeight="1">
      <c r="A22" s="27">
        <v>560800</v>
      </c>
      <c r="B22" s="27">
        <v>560801</v>
      </c>
      <c r="C22" s="81" t="s">
        <v>342</v>
      </c>
      <c r="D22" s="27">
        <v>3433</v>
      </c>
      <c r="E22" s="85" t="s">
        <v>343</v>
      </c>
      <c r="F22" s="84" t="s">
        <v>344</v>
      </c>
      <c r="G22" s="86"/>
      <c r="H22" s="29" t="s">
        <v>205</v>
      </c>
      <c r="I22" s="37" t="s">
        <v>143</v>
      </c>
      <c r="J22" s="28" t="s">
        <v>144</v>
      </c>
      <c r="K22" s="37" t="s">
        <v>143</v>
      </c>
      <c r="L22" s="38" t="s">
        <v>345</v>
      </c>
      <c r="M22" s="32">
        <v>45406</v>
      </c>
      <c r="N22" s="32">
        <v>45408</v>
      </c>
      <c r="O22" s="39" t="s">
        <v>319</v>
      </c>
      <c r="P22" s="39" t="s">
        <v>319</v>
      </c>
      <c r="Q22" s="39" t="s">
        <v>319</v>
      </c>
      <c r="R22" s="39" t="s">
        <v>319</v>
      </c>
      <c r="S22" s="40"/>
      <c r="T22" s="37">
        <v>2</v>
      </c>
      <c r="U22" s="40">
        <v>170.12</v>
      </c>
      <c r="V22" s="37">
        <v>1</v>
      </c>
      <c r="W22" s="41">
        <v>57</v>
      </c>
      <c r="X22" s="37">
        <f t="shared" si="0"/>
        <v>3</v>
      </c>
      <c r="Y22" s="219">
        <f t="shared" si="1"/>
        <v>397.24</v>
      </c>
      <c r="Z22" s="226">
        <f t="shared" si="2"/>
        <v>397.24</v>
      </c>
      <c r="AA22" s="109" t="s">
        <v>318</v>
      </c>
      <c r="AB22" s="43"/>
      <c r="AC22" s="43"/>
      <c r="AD22" s="48"/>
      <c r="AE22" s="43"/>
    </row>
    <row r="23" spans="1:31" s="44" customFormat="1" ht="45" customHeight="1">
      <c r="A23" s="27">
        <v>560800</v>
      </c>
      <c r="B23" s="27">
        <v>560801</v>
      </c>
      <c r="C23" s="27" t="s">
        <v>213</v>
      </c>
      <c r="D23" s="27">
        <v>3735</v>
      </c>
      <c r="E23" s="27" t="s">
        <v>148</v>
      </c>
      <c r="F23" s="28" t="s">
        <v>282</v>
      </c>
      <c r="G23" s="28"/>
      <c r="H23" s="29" t="s">
        <v>151</v>
      </c>
      <c r="I23" s="37" t="s">
        <v>143</v>
      </c>
      <c r="J23" s="28" t="s">
        <v>152</v>
      </c>
      <c r="K23" s="37" t="s">
        <v>143</v>
      </c>
      <c r="L23" s="83" t="s">
        <v>346</v>
      </c>
      <c r="M23" s="32">
        <v>45397</v>
      </c>
      <c r="N23" s="32">
        <v>45398</v>
      </c>
      <c r="O23" s="39" t="s">
        <v>319</v>
      </c>
      <c r="P23" s="39" t="s">
        <v>319</v>
      </c>
      <c r="Q23" s="39" t="s">
        <v>319</v>
      </c>
      <c r="R23" s="39" t="s">
        <v>319</v>
      </c>
      <c r="S23" s="40"/>
      <c r="T23" s="37">
        <v>1</v>
      </c>
      <c r="U23" s="40">
        <v>120</v>
      </c>
      <c r="V23" s="37">
        <v>1</v>
      </c>
      <c r="W23" s="41">
        <v>55</v>
      </c>
      <c r="X23" s="37">
        <f t="shared" si="0"/>
        <v>2</v>
      </c>
      <c r="Y23" s="219">
        <f t="shared" si="1"/>
        <v>175</v>
      </c>
      <c r="Z23" s="226">
        <f t="shared" si="2"/>
        <v>175</v>
      </c>
      <c r="AA23" s="194" t="s">
        <v>574</v>
      </c>
      <c r="AB23" s="43"/>
      <c r="AC23" s="43"/>
      <c r="AD23" s="48"/>
      <c r="AE23" s="43"/>
    </row>
    <row r="24" spans="1:31" s="44" customFormat="1" ht="45" customHeight="1">
      <c r="A24" s="27">
        <v>560800</v>
      </c>
      <c r="B24" s="27">
        <v>560801</v>
      </c>
      <c r="C24" s="27" t="s">
        <v>147</v>
      </c>
      <c r="D24" s="27">
        <v>3000</v>
      </c>
      <c r="E24" s="27" t="s">
        <v>148</v>
      </c>
      <c r="F24" s="28" t="s">
        <v>282</v>
      </c>
      <c r="G24" s="28"/>
      <c r="H24" s="29" t="s">
        <v>151</v>
      </c>
      <c r="I24" s="37" t="s">
        <v>143</v>
      </c>
      <c r="J24" s="28" t="s">
        <v>152</v>
      </c>
      <c r="K24" s="37" t="s">
        <v>143</v>
      </c>
      <c r="L24" s="38" t="s">
        <v>347</v>
      </c>
      <c r="M24" s="32">
        <v>45397</v>
      </c>
      <c r="N24" s="32" t="s">
        <v>348</v>
      </c>
      <c r="O24" s="39" t="s">
        <v>319</v>
      </c>
      <c r="P24" s="39" t="s">
        <v>319</v>
      </c>
      <c r="Q24" s="39" t="s">
        <v>319</v>
      </c>
      <c r="R24" s="39" t="s">
        <v>319</v>
      </c>
      <c r="S24" s="40"/>
      <c r="T24" s="37">
        <v>4</v>
      </c>
      <c r="U24" s="40">
        <v>120</v>
      </c>
      <c r="V24" s="37">
        <v>1</v>
      </c>
      <c r="W24" s="41">
        <v>55</v>
      </c>
      <c r="X24" s="37">
        <f t="shared" si="0"/>
        <v>5</v>
      </c>
      <c r="Y24" s="219">
        <f t="shared" si="1"/>
        <v>535</v>
      </c>
      <c r="Z24" s="226">
        <f t="shared" si="2"/>
        <v>535</v>
      </c>
      <c r="AA24" s="194" t="s">
        <v>574</v>
      </c>
      <c r="AB24" s="43"/>
      <c r="AC24" s="43"/>
      <c r="AD24" s="48"/>
      <c r="AE24" s="43"/>
    </row>
    <row r="25" spans="1:31" s="44" customFormat="1" ht="45" customHeight="1">
      <c r="A25" s="27">
        <v>560800</v>
      </c>
      <c r="B25" s="27">
        <v>560801</v>
      </c>
      <c r="C25" s="27" t="s">
        <v>311</v>
      </c>
      <c r="D25" s="27" t="s">
        <v>349</v>
      </c>
      <c r="E25" s="27" t="s">
        <v>350</v>
      </c>
      <c r="F25" s="28" t="s">
        <v>331</v>
      </c>
      <c r="G25" s="28"/>
      <c r="H25" s="29" t="s">
        <v>7</v>
      </c>
      <c r="I25" s="37" t="s">
        <v>143</v>
      </c>
      <c r="J25" s="28" t="s">
        <v>144</v>
      </c>
      <c r="K25" s="37" t="s">
        <v>143</v>
      </c>
      <c r="L25" s="38" t="s">
        <v>351</v>
      </c>
      <c r="M25" s="32">
        <v>45397</v>
      </c>
      <c r="N25" s="32" t="s">
        <v>348</v>
      </c>
      <c r="O25" s="39" t="s">
        <v>319</v>
      </c>
      <c r="P25" s="39" t="s">
        <v>319</v>
      </c>
      <c r="Q25" s="39" t="s">
        <v>319</v>
      </c>
      <c r="R25" s="39" t="s">
        <v>319</v>
      </c>
      <c r="S25" s="57"/>
      <c r="T25" s="37">
        <v>4</v>
      </c>
      <c r="U25" s="40">
        <v>170.12</v>
      </c>
      <c r="V25" s="37">
        <v>1</v>
      </c>
      <c r="W25" s="41">
        <v>57</v>
      </c>
      <c r="X25" s="37">
        <f t="shared" si="0"/>
        <v>5</v>
      </c>
      <c r="Y25" s="219">
        <f t="shared" si="1"/>
        <v>737.48</v>
      </c>
      <c r="Z25" s="226">
        <f t="shared" si="2"/>
        <v>737.48</v>
      </c>
      <c r="AA25" s="194" t="s">
        <v>574</v>
      </c>
      <c r="AB25" s="43"/>
      <c r="AC25" s="43"/>
      <c r="AD25" s="48"/>
      <c r="AE25" s="43"/>
    </row>
    <row r="26" spans="1:31" s="44" customFormat="1" ht="45" customHeight="1">
      <c r="A26" s="27">
        <v>560800</v>
      </c>
      <c r="B26" s="27">
        <v>560801</v>
      </c>
      <c r="C26" s="27" t="s">
        <v>311</v>
      </c>
      <c r="D26" s="27" t="s">
        <v>349</v>
      </c>
      <c r="E26" s="27" t="s">
        <v>350</v>
      </c>
      <c r="F26" s="28" t="s">
        <v>331</v>
      </c>
      <c r="G26" s="28"/>
      <c r="H26" s="29" t="s">
        <v>7</v>
      </c>
      <c r="I26" s="37" t="s">
        <v>143</v>
      </c>
      <c r="J26" s="28" t="s">
        <v>144</v>
      </c>
      <c r="K26" s="37" t="s">
        <v>143</v>
      </c>
      <c r="L26" s="89" t="s">
        <v>357</v>
      </c>
      <c r="M26" s="65">
        <v>45390</v>
      </c>
      <c r="N26" s="65">
        <v>45390</v>
      </c>
      <c r="O26" s="39" t="s">
        <v>319</v>
      </c>
      <c r="P26" s="39" t="s">
        <v>319</v>
      </c>
      <c r="Q26" s="39" t="s">
        <v>319</v>
      </c>
      <c r="R26" s="39" t="s">
        <v>319</v>
      </c>
      <c r="S26" s="40"/>
      <c r="T26" s="37"/>
      <c r="U26" s="40"/>
      <c r="V26" s="37">
        <v>1</v>
      </c>
      <c r="W26" s="41">
        <v>57</v>
      </c>
      <c r="X26" s="37">
        <f t="shared" si="0"/>
        <v>1</v>
      </c>
      <c r="Y26" s="219">
        <f t="shared" si="1"/>
        <v>57</v>
      </c>
      <c r="Z26" s="226">
        <f t="shared" si="2"/>
        <v>57</v>
      </c>
      <c r="AA26" s="194" t="s">
        <v>574</v>
      </c>
      <c r="AB26" s="43"/>
      <c r="AC26" s="43"/>
      <c r="AD26" s="48"/>
      <c r="AE26" s="43"/>
    </row>
    <row r="27" spans="1:31" s="44" customFormat="1" ht="45" customHeight="1">
      <c r="A27" s="27">
        <v>560800</v>
      </c>
      <c r="B27" s="27">
        <v>560801</v>
      </c>
      <c r="C27" s="27" t="s">
        <v>311</v>
      </c>
      <c r="D27" s="27" t="s">
        <v>349</v>
      </c>
      <c r="E27" s="27" t="s">
        <v>350</v>
      </c>
      <c r="F27" s="28" t="s">
        <v>331</v>
      </c>
      <c r="G27" s="28"/>
      <c r="H27" s="29" t="s">
        <v>7</v>
      </c>
      <c r="I27" s="37" t="s">
        <v>143</v>
      </c>
      <c r="J27" s="28" t="s">
        <v>144</v>
      </c>
      <c r="K27" s="37" t="s">
        <v>143</v>
      </c>
      <c r="L27" s="89" t="s">
        <v>369</v>
      </c>
      <c r="M27" s="65">
        <v>45391</v>
      </c>
      <c r="N27" s="65" t="s">
        <v>367</v>
      </c>
      <c r="O27" s="39" t="s">
        <v>319</v>
      </c>
      <c r="P27" s="39" t="s">
        <v>319</v>
      </c>
      <c r="Q27" s="39" t="s">
        <v>319</v>
      </c>
      <c r="R27" s="39" t="s">
        <v>319</v>
      </c>
      <c r="S27" s="40"/>
      <c r="T27" s="37"/>
      <c r="U27" s="40"/>
      <c r="V27" s="37">
        <v>1</v>
      </c>
      <c r="W27" s="41">
        <v>57</v>
      </c>
      <c r="X27" s="37">
        <f t="shared" si="0"/>
        <v>1</v>
      </c>
      <c r="Y27" s="219">
        <f>(T27*U27)+(V27*W27)</f>
        <v>57</v>
      </c>
      <c r="Z27" s="226">
        <f>Y27+S27</f>
        <v>57</v>
      </c>
      <c r="AA27" s="194" t="s">
        <v>574</v>
      </c>
      <c r="AB27" s="43"/>
      <c r="AC27" s="43"/>
      <c r="AD27" s="48"/>
      <c r="AE27" s="43"/>
    </row>
    <row r="28" spans="1:31" s="44" customFormat="1" ht="45" customHeight="1">
      <c r="A28" s="27">
        <v>560800</v>
      </c>
      <c r="B28" s="27">
        <v>560801</v>
      </c>
      <c r="C28" s="27" t="s">
        <v>311</v>
      </c>
      <c r="D28" s="27" t="s">
        <v>349</v>
      </c>
      <c r="E28" s="27" t="s">
        <v>350</v>
      </c>
      <c r="F28" s="28" t="s">
        <v>331</v>
      </c>
      <c r="G28" s="28"/>
      <c r="H28" s="29" t="s">
        <v>7</v>
      </c>
      <c r="I28" s="37" t="s">
        <v>143</v>
      </c>
      <c r="J28" s="28" t="s">
        <v>144</v>
      </c>
      <c r="K28" s="37" t="s">
        <v>143</v>
      </c>
      <c r="L28" s="89" t="s">
        <v>370</v>
      </c>
      <c r="M28" s="65">
        <v>45392</v>
      </c>
      <c r="N28" s="65">
        <v>45392</v>
      </c>
      <c r="O28" s="39" t="s">
        <v>319</v>
      </c>
      <c r="P28" s="39" t="s">
        <v>319</v>
      </c>
      <c r="Q28" s="39" t="s">
        <v>319</v>
      </c>
      <c r="R28" s="39" t="s">
        <v>319</v>
      </c>
      <c r="S28" s="40"/>
      <c r="T28" s="37"/>
      <c r="U28" s="40"/>
      <c r="V28" s="37">
        <v>1</v>
      </c>
      <c r="W28" s="41">
        <v>57</v>
      </c>
      <c r="X28" s="37">
        <f t="shared" si="0"/>
        <v>1</v>
      </c>
      <c r="Y28" s="219">
        <f>(T28*U28)+(V28*W28)</f>
        <v>57</v>
      </c>
      <c r="Z28" s="226">
        <f>Y28+S28</f>
        <v>57</v>
      </c>
      <c r="AA28" s="194" t="s">
        <v>574</v>
      </c>
      <c r="AB28" s="43"/>
      <c r="AC28" s="43"/>
      <c r="AD28" s="48"/>
      <c r="AE28" s="43"/>
    </row>
    <row r="29" spans="1:31" s="44" customFormat="1" ht="45" customHeight="1">
      <c r="A29" s="27">
        <v>560800</v>
      </c>
      <c r="B29" s="27">
        <v>560801</v>
      </c>
      <c r="C29" s="27" t="s">
        <v>311</v>
      </c>
      <c r="D29" s="27" t="s">
        <v>349</v>
      </c>
      <c r="E29" s="27" t="s">
        <v>350</v>
      </c>
      <c r="F29" s="28" t="s">
        <v>331</v>
      </c>
      <c r="G29" s="28"/>
      <c r="H29" s="29" t="s">
        <v>7</v>
      </c>
      <c r="I29" s="37" t="s">
        <v>143</v>
      </c>
      <c r="J29" s="28" t="s">
        <v>144</v>
      </c>
      <c r="K29" s="37" t="s">
        <v>143</v>
      </c>
      <c r="L29" s="89" t="s">
        <v>371</v>
      </c>
      <c r="M29" s="65">
        <v>45393</v>
      </c>
      <c r="N29" s="65">
        <v>45393</v>
      </c>
      <c r="O29" s="39" t="s">
        <v>319</v>
      </c>
      <c r="P29" s="39" t="s">
        <v>319</v>
      </c>
      <c r="Q29" s="39" t="s">
        <v>319</v>
      </c>
      <c r="R29" s="39" t="s">
        <v>319</v>
      </c>
      <c r="S29" s="40"/>
      <c r="T29" s="37"/>
      <c r="U29" s="40"/>
      <c r="V29" s="37">
        <v>1</v>
      </c>
      <c r="W29" s="41">
        <v>57</v>
      </c>
      <c r="X29" s="37">
        <f t="shared" si="0"/>
        <v>1</v>
      </c>
      <c r="Y29" s="219">
        <f>(T29*U29)+(V29*W29)</f>
        <v>57</v>
      </c>
      <c r="Z29" s="226">
        <f>Y29+S29</f>
        <v>57</v>
      </c>
      <c r="AA29" s="194" t="s">
        <v>574</v>
      </c>
      <c r="AB29" s="43"/>
      <c r="AC29" s="43"/>
      <c r="AD29" s="48"/>
      <c r="AE29" s="43"/>
    </row>
    <row r="30" spans="1:31" s="44" customFormat="1" ht="45" customHeight="1">
      <c r="A30" s="27">
        <v>560800</v>
      </c>
      <c r="B30" s="27">
        <v>560801</v>
      </c>
      <c r="C30" s="27" t="s">
        <v>352</v>
      </c>
      <c r="D30" s="27">
        <v>85197</v>
      </c>
      <c r="E30" s="82" t="s">
        <v>353</v>
      </c>
      <c r="F30" s="87" t="s">
        <v>354</v>
      </c>
      <c r="G30" s="28"/>
      <c r="H30" s="29" t="s">
        <v>7</v>
      </c>
      <c r="I30" s="37" t="s">
        <v>143</v>
      </c>
      <c r="J30" s="28" t="s">
        <v>144</v>
      </c>
      <c r="K30" s="37" t="s">
        <v>336</v>
      </c>
      <c r="L30" s="89" t="s">
        <v>337</v>
      </c>
      <c r="M30" s="90">
        <v>45399</v>
      </c>
      <c r="N30" s="90">
        <v>45402</v>
      </c>
      <c r="O30" s="39" t="s">
        <v>252</v>
      </c>
      <c r="P30" s="78" t="s">
        <v>192</v>
      </c>
      <c r="Q30" s="107">
        <v>828.07</v>
      </c>
      <c r="R30" s="107">
        <v>828.06</v>
      </c>
      <c r="S30" s="40"/>
      <c r="T30" s="37">
        <v>3</v>
      </c>
      <c r="U30" s="40">
        <v>350.87</v>
      </c>
      <c r="V30" s="37">
        <v>1</v>
      </c>
      <c r="W30" s="41">
        <v>105.28</v>
      </c>
      <c r="X30" s="37">
        <f t="shared" si="0"/>
        <v>4</v>
      </c>
      <c r="Y30" s="219">
        <f t="shared" si="1"/>
        <v>1157.8900000000001</v>
      </c>
      <c r="Z30" s="226">
        <f t="shared" si="2"/>
        <v>1157.8900000000001</v>
      </c>
      <c r="AA30" s="109" t="s">
        <v>319</v>
      </c>
      <c r="AB30" s="43"/>
      <c r="AC30" s="43"/>
      <c r="AD30" s="48"/>
      <c r="AE30" s="43"/>
    </row>
    <row r="31" spans="1:31" s="44" customFormat="1" ht="45" customHeight="1">
      <c r="A31" s="27">
        <v>560800</v>
      </c>
      <c r="B31" s="27">
        <v>560801</v>
      </c>
      <c r="C31" s="81" t="s">
        <v>222</v>
      </c>
      <c r="D31" s="27">
        <v>861065</v>
      </c>
      <c r="E31" s="81" t="s">
        <v>223</v>
      </c>
      <c r="F31" s="28" t="s">
        <v>330</v>
      </c>
      <c r="G31" s="28"/>
      <c r="H31" s="29" t="s">
        <v>7</v>
      </c>
      <c r="I31" s="37" t="s">
        <v>143</v>
      </c>
      <c r="J31" s="28" t="s">
        <v>144</v>
      </c>
      <c r="K31" s="37" t="s">
        <v>233</v>
      </c>
      <c r="L31" s="38" t="s">
        <v>234</v>
      </c>
      <c r="M31" s="55">
        <v>45396</v>
      </c>
      <c r="N31" s="55">
        <v>45400</v>
      </c>
      <c r="O31" s="39" t="s">
        <v>252</v>
      </c>
      <c r="P31" s="108" t="s">
        <v>248</v>
      </c>
      <c r="Q31" s="107">
        <v>1013.51</v>
      </c>
      <c r="R31" s="107">
        <v>1013.5</v>
      </c>
      <c r="S31" s="40"/>
      <c r="T31" s="37">
        <v>4</v>
      </c>
      <c r="U31" s="40">
        <v>332.08</v>
      </c>
      <c r="V31" s="37">
        <v>1</v>
      </c>
      <c r="W31" s="41">
        <v>99.64</v>
      </c>
      <c r="X31" s="37">
        <f t="shared" si="0"/>
        <v>5</v>
      </c>
      <c r="Y31" s="219">
        <f t="shared" si="1"/>
        <v>1427.96</v>
      </c>
      <c r="Z31" s="226">
        <f t="shared" si="2"/>
        <v>1427.96</v>
      </c>
      <c r="AA31" s="109" t="s">
        <v>319</v>
      </c>
      <c r="AB31" s="43"/>
      <c r="AC31" s="43"/>
      <c r="AD31" s="48"/>
      <c r="AE31" s="43"/>
    </row>
    <row r="32" spans="1:31" s="44" customFormat="1" ht="45" customHeight="1">
      <c r="A32" s="27">
        <v>560800</v>
      </c>
      <c r="B32" s="27">
        <v>560801</v>
      </c>
      <c r="C32" s="82" t="s">
        <v>169</v>
      </c>
      <c r="D32" s="82">
        <v>865095</v>
      </c>
      <c r="E32" s="82" t="s">
        <v>226</v>
      </c>
      <c r="F32" s="81" t="s">
        <v>355</v>
      </c>
      <c r="G32" s="28"/>
      <c r="H32" s="29" t="s">
        <v>7</v>
      </c>
      <c r="I32" s="54" t="s">
        <v>143</v>
      </c>
      <c r="J32" s="28" t="s">
        <v>144</v>
      </c>
      <c r="K32" s="37" t="s">
        <v>294</v>
      </c>
      <c r="L32" s="38" t="s">
        <v>356</v>
      </c>
      <c r="M32" s="55">
        <v>45383</v>
      </c>
      <c r="N32" s="32">
        <v>45386</v>
      </c>
      <c r="O32" s="70" t="s">
        <v>319</v>
      </c>
      <c r="P32" s="70" t="s">
        <v>319</v>
      </c>
      <c r="Q32" s="70" t="s">
        <v>319</v>
      </c>
      <c r="R32" s="70" t="s">
        <v>319</v>
      </c>
      <c r="S32" s="40"/>
      <c r="T32" s="37">
        <v>3</v>
      </c>
      <c r="U32" s="40">
        <v>250.62</v>
      </c>
      <c r="V32" s="37">
        <v>1</v>
      </c>
      <c r="W32" s="41">
        <v>75.2</v>
      </c>
      <c r="X32" s="37">
        <f t="shared" si="0"/>
        <v>4</v>
      </c>
      <c r="Y32" s="219">
        <f t="shared" si="1"/>
        <v>827.06000000000006</v>
      </c>
      <c r="Z32" s="226">
        <f t="shared" si="2"/>
        <v>827.06000000000006</v>
      </c>
      <c r="AA32" s="109" t="s">
        <v>318</v>
      </c>
      <c r="AB32" s="43"/>
      <c r="AC32" s="43"/>
      <c r="AD32" s="48"/>
      <c r="AE32" s="43"/>
    </row>
    <row r="33" spans="1:31" s="44" customFormat="1" ht="45" customHeight="1">
      <c r="A33" s="27">
        <v>560800</v>
      </c>
      <c r="B33" s="27">
        <v>560801</v>
      </c>
      <c r="C33" s="27" t="s">
        <v>213</v>
      </c>
      <c r="D33" s="27">
        <v>3735</v>
      </c>
      <c r="E33" s="27" t="s">
        <v>148</v>
      </c>
      <c r="F33" s="28" t="s">
        <v>282</v>
      </c>
      <c r="G33" s="28"/>
      <c r="H33" s="29" t="s">
        <v>151</v>
      </c>
      <c r="I33" s="37" t="s">
        <v>143</v>
      </c>
      <c r="J33" s="28" t="s">
        <v>152</v>
      </c>
      <c r="K33" s="37" t="s">
        <v>143</v>
      </c>
      <c r="L33" s="89" t="s">
        <v>357</v>
      </c>
      <c r="M33" s="90">
        <v>45390</v>
      </c>
      <c r="N33" s="65">
        <v>45390</v>
      </c>
      <c r="O33" s="70" t="s">
        <v>319</v>
      </c>
      <c r="P33" s="70" t="s">
        <v>319</v>
      </c>
      <c r="Q33" s="70" t="s">
        <v>319</v>
      </c>
      <c r="R33" s="70" t="s">
        <v>319</v>
      </c>
      <c r="S33" s="40"/>
      <c r="T33" s="37"/>
      <c r="U33" s="40"/>
      <c r="V33" s="37">
        <v>1</v>
      </c>
      <c r="W33" s="41">
        <v>55</v>
      </c>
      <c r="X33" s="37">
        <f t="shared" si="0"/>
        <v>1</v>
      </c>
      <c r="Y33" s="219">
        <f t="shared" si="1"/>
        <v>55</v>
      </c>
      <c r="Z33" s="226">
        <f t="shared" si="2"/>
        <v>55</v>
      </c>
      <c r="AA33" s="194" t="s">
        <v>574</v>
      </c>
      <c r="AB33" s="43"/>
      <c r="AC33" s="43"/>
      <c r="AD33" s="48"/>
      <c r="AE33" s="43"/>
    </row>
    <row r="34" spans="1:31" s="44" customFormat="1" ht="45" customHeight="1">
      <c r="A34" s="27">
        <v>560800</v>
      </c>
      <c r="B34" s="27">
        <v>560801</v>
      </c>
      <c r="C34" s="27" t="s">
        <v>213</v>
      </c>
      <c r="D34" s="27">
        <v>3735</v>
      </c>
      <c r="E34" s="27" t="s">
        <v>148</v>
      </c>
      <c r="F34" s="28" t="s">
        <v>282</v>
      </c>
      <c r="G34" s="28"/>
      <c r="H34" s="29" t="s">
        <v>151</v>
      </c>
      <c r="I34" s="37" t="s">
        <v>143</v>
      </c>
      <c r="J34" s="28" t="s">
        <v>152</v>
      </c>
      <c r="K34" s="37" t="s">
        <v>143</v>
      </c>
      <c r="L34" s="89" t="s">
        <v>284</v>
      </c>
      <c r="M34" s="90">
        <v>45391</v>
      </c>
      <c r="N34" s="65">
        <v>45391</v>
      </c>
      <c r="O34" s="70" t="s">
        <v>319</v>
      </c>
      <c r="P34" s="70" t="s">
        <v>319</v>
      </c>
      <c r="Q34" s="70" t="s">
        <v>319</v>
      </c>
      <c r="R34" s="70" t="s">
        <v>319</v>
      </c>
      <c r="S34" s="40"/>
      <c r="T34" s="37"/>
      <c r="U34" s="40"/>
      <c r="V34" s="37">
        <v>1</v>
      </c>
      <c r="W34" s="41">
        <v>55</v>
      </c>
      <c r="X34" s="37">
        <f t="shared" si="0"/>
        <v>1</v>
      </c>
      <c r="Y34" s="219">
        <f t="shared" si="1"/>
        <v>55</v>
      </c>
      <c r="Z34" s="226">
        <f t="shared" si="2"/>
        <v>55</v>
      </c>
      <c r="AA34" s="194" t="s">
        <v>574</v>
      </c>
      <c r="AB34" s="43"/>
      <c r="AC34" s="43"/>
      <c r="AD34" s="48"/>
      <c r="AE34" s="43"/>
    </row>
    <row r="35" spans="1:31" s="44" customFormat="1" ht="45" customHeight="1">
      <c r="A35" s="27">
        <v>560800</v>
      </c>
      <c r="B35" s="27">
        <v>560801</v>
      </c>
      <c r="C35" s="27" t="s">
        <v>213</v>
      </c>
      <c r="D35" s="27">
        <v>3735</v>
      </c>
      <c r="E35" s="27" t="s">
        <v>148</v>
      </c>
      <c r="F35" s="28" t="s">
        <v>282</v>
      </c>
      <c r="G35" s="28"/>
      <c r="H35" s="29" t="s">
        <v>151</v>
      </c>
      <c r="I35" s="37" t="s">
        <v>143</v>
      </c>
      <c r="J35" s="28" t="s">
        <v>152</v>
      </c>
      <c r="K35" s="37" t="s">
        <v>143</v>
      </c>
      <c r="L35" s="89" t="s">
        <v>370</v>
      </c>
      <c r="M35" s="90">
        <v>45392</v>
      </c>
      <c r="N35" s="65">
        <v>45392</v>
      </c>
      <c r="O35" s="70" t="s">
        <v>319</v>
      </c>
      <c r="P35" s="70" t="s">
        <v>319</v>
      </c>
      <c r="Q35" s="70" t="s">
        <v>319</v>
      </c>
      <c r="R35" s="70" t="s">
        <v>319</v>
      </c>
      <c r="S35" s="40"/>
      <c r="T35" s="37"/>
      <c r="U35" s="40"/>
      <c r="V35" s="37">
        <v>1</v>
      </c>
      <c r="W35" s="41">
        <v>55</v>
      </c>
      <c r="X35" s="37">
        <f>T35+V35</f>
        <v>1</v>
      </c>
      <c r="Y35" s="219">
        <f>(T35*U35)+(V35*W35)</f>
        <v>55</v>
      </c>
      <c r="Z35" s="226">
        <f>Y35+S35</f>
        <v>55</v>
      </c>
      <c r="AA35" s="194" t="s">
        <v>574</v>
      </c>
      <c r="AB35" s="43"/>
      <c r="AC35" s="43"/>
      <c r="AD35" s="48"/>
      <c r="AE35" s="43"/>
    </row>
    <row r="36" spans="1:31" s="44" customFormat="1" ht="45" customHeight="1">
      <c r="A36" s="27">
        <v>560800</v>
      </c>
      <c r="B36" s="27">
        <v>560801</v>
      </c>
      <c r="C36" s="27" t="s">
        <v>213</v>
      </c>
      <c r="D36" s="27">
        <v>3735</v>
      </c>
      <c r="E36" s="27" t="s">
        <v>148</v>
      </c>
      <c r="F36" s="28" t="s">
        <v>282</v>
      </c>
      <c r="G36" s="28"/>
      <c r="H36" s="29" t="s">
        <v>151</v>
      </c>
      <c r="I36" s="37" t="s">
        <v>143</v>
      </c>
      <c r="J36" s="28" t="s">
        <v>152</v>
      </c>
      <c r="K36" s="37" t="s">
        <v>143</v>
      </c>
      <c r="L36" s="89" t="s">
        <v>371</v>
      </c>
      <c r="M36" s="90">
        <v>45393</v>
      </c>
      <c r="N36" s="65">
        <v>45393</v>
      </c>
      <c r="O36" s="70" t="s">
        <v>319</v>
      </c>
      <c r="P36" s="70" t="s">
        <v>319</v>
      </c>
      <c r="Q36" s="70" t="s">
        <v>319</v>
      </c>
      <c r="R36" s="70" t="s">
        <v>319</v>
      </c>
      <c r="S36" s="40"/>
      <c r="T36" s="37"/>
      <c r="U36" s="40"/>
      <c r="V36" s="37">
        <v>1</v>
      </c>
      <c r="W36" s="41">
        <v>55</v>
      </c>
      <c r="X36" s="37">
        <f>T36+V36</f>
        <v>1</v>
      </c>
      <c r="Y36" s="219">
        <f>(T36*U36)+(V36*W36)</f>
        <v>55</v>
      </c>
      <c r="Z36" s="226">
        <f>Y36+S36</f>
        <v>55</v>
      </c>
      <c r="AA36" s="194" t="s">
        <v>574</v>
      </c>
      <c r="AB36" s="43"/>
      <c r="AC36" s="43"/>
      <c r="AD36" s="48"/>
      <c r="AE36" s="43"/>
    </row>
    <row r="37" spans="1:31" s="44" customFormat="1" ht="45" customHeight="1">
      <c r="A37" s="27">
        <v>560800</v>
      </c>
      <c r="B37" s="27">
        <v>560801</v>
      </c>
      <c r="C37" s="27" t="s">
        <v>213</v>
      </c>
      <c r="D37" s="27">
        <v>3735</v>
      </c>
      <c r="E37" s="27" t="s">
        <v>148</v>
      </c>
      <c r="F37" s="28" t="s">
        <v>282</v>
      </c>
      <c r="G37" s="28"/>
      <c r="H37" s="29" t="s">
        <v>151</v>
      </c>
      <c r="I37" s="37" t="s">
        <v>143</v>
      </c>
      <c r="J37" s="28" t="s">
        <v>152</v>
      </c>
      <c r="K37" s="37" t="s">
        <v>143</v>
      </c>
      <c r="L37" s="89" t="s">
        <v>372</v>
      </c>
      <c r="M37" s="90">
        <v>45394</v>
      </c>
      <c r="N37" s="65">
        <v>45394</v>
      </c>
      <c r="O37" s="70" t="s">
        <v>319</v>
      </c>
      <c r="P37" s="70" t="s">
        <v>319</v>
      </c>
      <c r="Q37" s="70" t="s">
        <v>319</v>
      </c>
      <c r="R37" s="70" t="s">
        <v>319</v>
      </c>
      <c r="S37" s="40"/>
      <c r="T37" s="37"/>
      <c r="U37" s="40"/>
      <c r="V37" s="37">
        <v>1</v>
      </c>
      <c r="W37" s="41">
        <v>55</v>
      </c>
      <c r="X37" s="37">
        <f>T37+V37</f>
        <v>1</v>
      </c>
      <c r="Y37" s="219">
        <f>(T37*U37)+(V37*W37)</f>
        <v>55</v>
      </c>
      <c r="Z37" s="226">
        <f>Y37+S37</f>
        <v>55</v>
      </c>
      <c r="AA37" s="194" t="s">
        <v>574</v>
      </c>
      <c r="AB37" s="43"/>
      <c r="AC37" s="43"/>
      <c r="AD37" s="48"/>
      <c r="AE37" s="43"/>
    </row>
    <row r="38" spans="1:31" s="44" customFormat="1" ht="45" customHeight="1">
      <c r="A38" s="27">
        <v>560800</v>
      </c>
      <c r="B38" s="27">
        <v>560801</v>
      </c>
      <c r="C38" s="82" t="s">
        <v>333</v>
      </c>
      <c r="D38" s="82" t="s">
        <v>156</v>
      </c>
      <c r="E38" s="82" t="s">
        <v>334</v>
      </c>
      <c r="F38" s="28" t="s">
        <v>359</v>
      </c>
      <c r="G38" s="28"/>
      <c r="H38" s="29" t="s">
        <v>7</v>
      </c>
      <c r="I38" s="37" t="s">
        <v>143</v>
      </c>
      <c r="J38" s="28" t="s">
        <v>144</v>
      </c>
      <c r="K38" s="37" t="s">
        <v>233</v>
      </c>
      <c r="L38" s="38" t="s">
        <v>234</v>
      </c>
      <c r="M38" s="55">
        <v>45396</v>
      </c>
      <c r="N38" s="32">
        <v>45404</v>
      </c>
      <c r="O38" s="39" t="s">
        <v>411</v>
      </c>
      <c r="P38" s="108" t="s">
        <v>419</v>
      </c>
      <c r="Q38" s="107">
        <v>872.05</v>
      </c>
      <c r="R38" s="107">
        <v>872.05</v>
      </c>
      <c r="S38" s="40"/>
      <c r="T38" s="37">
        <v>8</v>
      </c>
      <c r="U38" s="40">
        <v>449.67</v>
      </c>
      <c r="V38" s="37">
        <v>1</v>
      </c>
      <c r="W38" s="41">
        <v>134.9</v>
      </c>
      <c r="X38" s="37">
        <f t="shared" si="0"/>
        <v>9</v>
      </c>
      <c r="Y38" s="219">
        <f t="shared" si="1"/>
        <v>3732.26</v>
      </c>
      <c r="Z38" s="226">
        <f t="shared" si="2"/>
        <v>3732.26</v>
      </c>
      <c r="AA38" s="109" t="s">
        <v>319</v>
      </c>
      <c r="AB38" s="43"/>
      <c r="AC38" s="43"/>
      <c r="AD38" s="48"/>
      <c r="AE38" s="43"/>
    </row>
    <row r="39" spans="1:31" s="44" customFormat="1" ht="45" customHeight="1">
      <c r="A39" s="27">
        <v>560800</v>
      </c>
      <c r="B39" s="27">
        <v>560801</v>
      </c>
      <c r="C39" s="27" t="s">
        <v>159</v>
      </c>
      <c r="D39" s="27">
        <v>8010</v>
      </c>
      <c r="E39" s="82" t="s">
        <v>358</v>
      </c>
      <c r="F39" s="28" t="s">
        <v>359</v>
      </c>
      <c r="G39" s="28"/>
      <c r="H39" s="29" t="s">
        <v>7</v>
      </c>
      <c r="I39" s="37" t="s">
        <v>143</v>
      </c>
      <c r="J39" s="28" t="s">
        <v>144</v>
      </c>
      <c r="K39" s="37" t="s">
        <v>233</v>
      </c>
      <c r="L39" s="38" t="s">
        <v>234</v>
      </c>
      <c r="M39" s="55">
        <v>45396</v>
      </c>
      <c r="N39" s="32">
        <v>45404</v>
      </c>
      <c r="O39" s="39" t="s">
        <v>319</v>
      </c>
      <c r="P39" s="39" t="s">
        <v>319</v>
      </c>
      <c r="Q39" s="39" t="s">
        <v>319</v>
      </c>
      <c r="R39" s="39" t="s">
        <v>319</v>
      </c>
      <c r="S39" s="69"/>
      <c r="T39" s="37">
        <v>8</v>
      </c>
      <c r="U39" s="40">
        <v>332.08</v>
      </c>
      <c r="V39" s="37">
        <v>1</v>
      </c>
      <c r="W39" s="41">
        <v>99.64</v>
      </c>
      <c r="X39" s="37">
        <f t="shared" si="0"/>
        <v>9</v>
      </c>
      <c r="Y39" s="219">
        <f t="shared" si="1"/>
        <v>2756.2799999999997</v>
      </c>
      <c r="Z39" s="226">
        <f t="shared" si="2"/>
        <v>2756.2799999999997</v>
      </c>
      <c r="AA39" s="109" t="s">
        <v>318</v>
      </c>
      <c r="AB39" s="43"/>
      <c r="AC39" s="43"/>
      <c r="AD39" s="48"/>
      <c r="AE39" s="43"/>
    </row>
    <row r="40" spans="1:31" s="44" customFormat="1" ht="45" customHeight="1">
      <c r="A40" s="27">
        <v>560800</v>
      </c>
      <c r="B40" s="27">
        <v>560801</v>
      </c>
      <c r="C40" s="27" t="s">
        <v>153</v>
      </c>
      <c r="D40" s="82">
        <v>861103</v>
      </c>
      <c r="E40" s="81" t="s">
        <v>360</v>
      </c>
      <c r="F40" s="28" t="s">
        <v>359</v>
      </c>
      <c r="G40" s="28"/>
      <c r="H40" s="29" t="s">
        <v>7</v>
      </c>
      <c r="I40" s="37" t="s">
        <v>143</v>
      </c>
      <c r="J40" s="28" t="s">
        <v>144</v>
      </c>
      <c r="K40" s="37" t="s">
        <v>233</v>
      </c>
      <c r="L40" s="38" t="s">
        <v>234</v>
      </c>
      <c r="M40" s="55">
        <v>45396</v>
      </c>
      <c r="N40" s="32">
        <v>45404</v>
      </c>
      <c r="O40" s="39" t="s">
        <v>319</v>
      </c>
      <c r="P40" s="39" t="s">
        <v>319</v>
      </c>
      <c r="Q40" s="39" t="s">
        <v>319</v>
      </c>
      <c r="R40" s="39" t="s">
        <v>319</v>
      </c>
      <c r="S40" s="69"/>
      <c r="T40" s="37">
        <v>8</v>
      </c>
      <c r="U40" s="40">
        <v>332.08</v>
      </c>
      <c r="V40" s="37">
        <v>1</v>
      </c>
      <c r="W40" s="41">
        <v>99.64</v>
      </c>
      <c r="X40" s="37">
        <f t="shared" si="0"/>
        <v>9</v>
      </c>
      <c r="Y40" s="219">
        <f t="shared" si="1"/>
        <v>2756.2799999999997</v>
      </c>
      <c r="Z40" s="226">
        <f t="shared" si="2"/>
        <v>2756.2799999999997</v>
      </c>
      <c r="AA40" s="109" t="s">
        <v>318</v>
      </c>
      <c r="AB40" s="43"/>
      <c r="AC40" s="43"/>
      <c r="AD40" s="48"/>
      <c r="AE40" s="43"/>
    </row>
    <row r="41" spans="1:31" s="44" customFormat="1" ht="45" customHeight="1">
      <c r="A41" s="27">
        <v>560800</v>
      </c>
      <c r="B41" s="27">
        <v>560801</v>
      </c>
      <c r="C41" s="60" t="s">
        <v>174</v>
      </c>
      <c r="D41" s="82">
        <v>86967</v>
      </c>
      <c r="E41" s="82" t="s">
        <v>361</v>
      </c>
      <c r="F41" s="28" t="s">
        <v>359</v>
      </c>
      <c r="G41" s="28"/>
      <c r="H41" s="29" t="s">
        <v>7</v>
      </c>
      <c r="I41" s="37" t="s">
        <v>143</v>
      </c>
      <c r="J41" s="28" t="s">
        <v>144</v>
      </c>
      <c r="K41" s="37" t="s">
        <v>233</v>
      </c>
      <c r="L41" s="38" t="s">
        <v>234</v>
      </c>
      <c r="M41" s="55">
        <v>45396</v>
      </c>
      <c r="N41" s="32">
        <v>45404</v>
      </c>
      <c r="O41" s="39" t="s">
        <v>411</v>
      </c>
      <c r="P41" s="108" t="s">
        <v>419</v>
      </c>
      <c r="Q41" s="107">
        <v>872.05</v>
      </c>
      <c r="R41" s="107">
        <v>872.05</v>
      </c>
      <c r="S41" s="69"/>
      <c r="T41" s="37">
        <v>8</v>
      </c>
      <c r="U41" s="40">
        <v>332.08</v>
      </c>
      <c r="V41" s="37">
        <v>1</v>
      </c>
      <c r="W41" s="41">
        <v>99.64</v>
      </c>
      <c r="X41" s="37">
        <f t="shared" si="0"/>
        <v>9</v>
      </c>
      <c r="Y41" s="219">
        <f t="shared" si="1"/>
        <v>2756.2799999999997</v>
      </c>
      <c r="Z41" s="226">
        <f t="shared" si="2"/>
        <v>2756.2799999999997</v>
      </c>
      <c r="AA41" s="109" t="s">
        <v>319</v>
      </c>
      <c r="AB41" s="43"/>
      <c r="AC41" s="43"/>
      <c r="AD41" s="48"/>
      <c r="AE41" s="43"/>
    </row>
    <row r="42" spans="1:31" s="44" customFormat="1" ht="45" customHeight="1">
      <c r="A42" s="27">
        <v>560800</v>
      </c>
      <c r="B42" s="27">
        <v>560801</v>
      </c>
      <c r="C42" s="27" t="s">
        <v>215</v>
      </c>
      <c r="D42" s="27">
        <v>864064</v>
      </c>
      <c r="E42" s="27" t="s">
        <v>326</v>
      </c>
      <c r="F42" s="28" t="s">
        <v>359</v>
      </c>
      <c r="G42" s="28"/>
      <c r="H42" s="29" t="s">
        <v>7</v>
      </c>
      <c r="I42" s="37" t="s">
        <v>143</v>
      </c>
      <c r="J42" s="28" t="s">
        <v>144</v>
      </c>
      <c r="K42" s="37" t="s">
        <v>233</v>
      </c>
      <c r="L42" s="89" t="s">
        <v>234</v>
      </c>
      <c r="M42" s="90">
        <v>45396</v>
      </c>
      <c r="N42" s="65">
        <v>45404</v>
      </c>
      <c r="O42" s="39" t="s">
        <v>411</v>
      </c>
      <c r="P42" s="108" t="s">
        <v>419</v>
      </c>
      <c r="Q42" s="107">
        <v>872.05</v>
      </c>
      <c r="R42" s="107">
        <v>872.05</v>
      </c>
      <c r="S42" s="69"/>
      <c r="T42" s="37">
        <v>8</v>
      </c>
      <c r="U42" s="40">
        <v>332.08</v>
      </c>
      <c r="V42" s="37">
        <v>1</v>
      </c>
      <c r="W42" s="41">
        <v>99.64</v>
      </c>
      <c r="X42" s="37">
        <f t="shared" si="0"/>
        <v>9</v>
      </c>
      <c r="Y42" s="219">
        <f t="shared" si="1"/>
        <v>2756.2799999999997</v>
      </c>
      <c r="Z42" s="226">
        <f t="shared" si="2"/>
        <v>2756.2799999999997</v>
      </c>
      <c r="AA42" s="109" t="s">
        <v>319</v>
      </c>
      <c r="AB42" s="43"/>
      <c r="AC42" s="43"/>
      <c r="AD42" s="48"/>
      <c r="AE42" s="43"/>
    </row>
    <row r="43" spans="1:31" s="44" customFormat="1" ht="45" customHeight="1">
      <c r="A43" s="27">
        <v>560800</v>
      </c>
      <c r="B43" s="27">
        <v>560801</v>
      </c>
      <c r="C43" s="27" t="s">
        <v>273</v>
      </c>
      <c r="D43" s="27">
        <v>864072</v>
      </c>
      <c r="E43" s="27" t="s">
        <v>327</v>
      </c>
      <c r="F43" s="28" t="s">
        <v>331</v>
      </c>
      <c r="G43" s="28"/>
      <c r="H43" s="29" t="s">
        <v>7</v>
      </c>
      <c r="I43" s="37" t="s">
        <v>143</v>
      </c>
      <c r="J43" s="28" t="s">
        <v>144</v>
      </c>
      <c r="K43" s="37" t="s">
        <v>143</v>
      </c>
      <c r="L43" s="89" t="s">
        <v>373</v>
      </c>
      <c r="M43" s="91">
        <v>45384</v>
      </c>
      <c r="N43" s="91">
        <v>45384</v>
      </c>
      <c r="O43" s="39" t="s">
        <v>319</v>
      </c>
      <c r="P43" s="39" t="s">
        <v>319</v>
      </c>
      <c r="Q43" s="39" t="s">
        <v>319</v>
      </c>
      <c r="R43" s="39" t="s">
        <v>319</v>
      </c>
      <c r="S43" s="69"/>
      <c r="T43" s="37"/>
      <c r="U43" s="40"/>
      <c r="V43" s="37">
        <v>1</v>
      </c>
      <c r="W43" s="41">
        <v>55</v>
      </c>
      <c r="X43" s="37">
        <f t="shared" si="0"/>
        <v>1</v>
      </c>
      <c r="Y43" s="219">
        <f t="shared" si="1"/>
        <v>55</v>
      </c>
      <c r="Z43" s="226">
        <f t="shared" si="2"/>
        <v>55</v>
      </c>
      <c r="AA43" s="194" t="s">
        <v>574</v>
      </c>
      <c r="AB43" s="43"/>
      <c r="AC43" s="43"/>
      <c r="AD43" s="48"/>
      <c r="AE43" s="43"/>
    </row>
    <row r="44" spans="1:31" s="44" customFormat="1" ht="45" customHeight="1">
      <c r="A44" s="27">
        <v>560800</v>
      </c>
      <c r="B44" s="27">
        <v>560801</v>
      </c>
      <c r="C44" s="27" t="s">
        <v>273</v>
      </c>
      <c r="D44" s="27">
        <v>864072</v>
      </c>
      <c r="E44" s="27" t="s">
        <v>327</v>
      </c>
      <c r="F44" s="28" t="s">
        <v>331</v>
      </c>
      <c r="G44" s="28"/>
      <c r="H44" s="29" t="s">
        <v>7</v>
      </c>
      <c r="I44" s="37" t="s">
        <v>143</v>
      </c>
      <c r="J44" s="28" t="s">
        <v>144</v>
      </c>
      <c r="K44" s="37" t="s">
        <v>143</v>
      </c>
      <c r="L44" s="89" t="s">
        <v>374</v>
      </c>
      <c r="M44" s="91" t="s">
        <v>375</v>
      </c>
      <c r="N44" s="91" t="s">
        <v>375</v>
      </c>
      <c r="O44" s="39" t="s">
        <v>319</v>
      </c>
      <c r="P44" s="39" t="s">
        <v>319</v>
      </c>
      <c r="Q44" s="39" t="s">
        <v>319</v>
      </c>
      <c r="R44" s="39" t="s">
        <v>319</v>
      </c>
      <c r="S44" s="69"/>
      <c r="T44" s="37"/>
      <c r="U44" s="40"/>
      <c r="V44" s="37">
        <v>1</v>
      </c>
      <c r="W44" s="41">
        <v>55</v>
      </c>
      <c r="X44" s="37">
        <f>T44+V44</f>
        <v>1</v>
      </c>
      <c r="Y44" s="219">
        <f>(T44*U44)+(V44*W44)</f>
        <v>55</v>
      </c>
      <c r="Z44" s="226">
        <f>Y44+S44</f>
        <v>55</v>
      </c>
      <c r="AA44" s="194" t="s">
        <v>574</v>
      </c>
      <c r="AB44" s="43"/>
      <c r="AC44" s="43"/>
      <c r="AD44" s="48"/>
      <c r="AE44" s="43"/>
    </row>
    <row r="45" spans="1:31" s="44" customFormat="1" ht="45" customHeight="1">
      <c r="A45" s="27">
        <v>560800</v>
      </c>
      <c r="B45" s="27">
        <v>560801</v>
      </c>
      <c r="C45" s="88" t="s">
        <v>213</v>
      </c>
      <c r="D45" s="27">
        <v>3735</v>
      </c>
      <c r="E45" s="27" t="s">
        <v>148</v>
      </c>
      <c r="F45" s="28" t="s">
        <v>282</v>
      </c>
      <c r="G45" s="28"/>
      <c r="H45" s="29" t="s">
        <v>151</v>
      </c>
      <c r="I45" s="37" t="s">
        <v>143</v>
      </c>
      <c r="J45" s="28" t="s">
        <v>152</v>
      </c>
      <c r="K45" s="37" t="s">
        <v>143</v>
      </c>
      <c r="L45" s="89" t="s">
        <v>325</v>
      </c>
      <c r="M45" s="92">
        <v>45387</v>
      </c>
      <c r="N45" s="92">
        <v>45387</v>
      </c>
      <c r="O45" s="39" t="s">
        <v>319</v>
      </c>
      <c r="P45" s="39" t="s">
        <v>319</v>
      </c>
      <c r="Q45" s="39" t="s">
        <v>319</v>
      </c>
      <c r="R45" s="39" t="s">
        <v>319</v>
      </c>
      <c r="S45" s="57"/>
      <c r="T45" s="37"/>
      <c r="U45" s="40"/>
      <c r="V45" s="37">
        <v>1</v>
      </c>
      <c r="W45" s="41">
        <v>55</v>
      </c>
      <c r="X45" s="37">
        <f t="shared" si="0"/>
        <v>1</v>
      </c>
      <c r="Y45" s="219">
        <f t="shared" si="1"/>
        <v>55</v>
      </c>
      <c r="Z45" s="226">
        <f t="shared" si="2"/>
        <v>55</v>
      </c>
      <c r="AA45" s="194" t="s">
        <v>574</v>
      </c>
      <c r="AB45" s="43"/>
      <c r="AC45" s="43"/>
      <c r="AD45" s="48"/>
      <c r="AE45" s="43"/>
    </row>
    <row r="46" spans="1:31" s="44" customFormat="1" ht="59.25" customHeight="1">
      <c r="A46" s="27">
        <v>560800</v>
      </c>
      <c r="B46" s="27">
        <v>560801</v>
      </c>
      <c r="C46" s="88" t="s">
        <v>311</v>
      </c>
      <c r="D46" s="27" t="s">
        <v>349</v>
      </c>
      <c r="E46" s="27" t="s">
        <v>350</v>
      </c>
      <c r="F46" s="28" t="s">
        <v>362</v>
      </c>
      <c r="G46" s="28"/>
      <c r="H46" s="29" t="s">
        <v>7</v>
      </c>
      <c r="I46" s="37" t="s">
        <v>143</v>
      </c>
      <c r="J46" s="28" t="s">
        <v>144</v>
      </c>
      <c r="K46" s="37" t="s">
        <v>143</v>
      </c>
      <c r="L46" s="89" t="s">
        <v>373</v>
      </c>
      <c r="M46" s="91">
        <v>45384</v>
      </c>
      <c r="N46" s="91">
        <v>45384</v>
      </c>
      <c r="O46" s="39" t="s">
        <v>319</v>
      </c>
      <c r="P46" s="39" t="s">
        <v>319</v>
      </c>
      <c r="Q46" s="39" t="s">
        <v>319</v>
      </c>
      <c r="R46" s="39" t="s">
        <v>319</v>
      </c>
      <c r="S46" s="57"/>
      <c r="T46" s="37"/>
      <c r="U46" s="40"/>
      <c r="V46" s="37">
        <v>1</v>
      </c>
      <c r="W46" s="41">
        <v>57</v>
      </c>
      <c r="X46" s="37">
        <f t="shared" si="0"/>
        <v>1</v>
      </c>
      <c r="Y46" s="219">
        <f t="shared" si="1"/>
        <v>57</v>
      </c>
      <c r="Z46" s="226">
        <f t="shared" si="2"/>
        <v>57</v>
      </c>
      <c r="AA46" s="194" t="s">
        <v>574</v>
      </c>
      <c r="AB46" s="43"/>
      <c r="AC46" s="43"/>
      <c r="AD46" s="48"/>
      <c r="AE46" s="43"/>
    </row>
    <row r="47" spans="1:31" s="44" customFormat="1" ht="59.25" customHeight="1">
      <c r="A47" s="27">
        <v>560800</v>
      </c>
      <c r="B47" s="27">
        <v>560801</v>
      </c>
      <c r="C47" s="88" t="s">
        <v>311</v>
      </c>
      <c r="D47" s="27" t="s">
        <v>349</v>
      </c>
      <c r="E47" s="27" t="s">
        <v>350</v>
      </c>
      <c r="F47" s="28" t="s">
        <v>362</v>
      </c>
      <c r="G47" s="28"/>
      <c r="H47" s="29" t="s">
        <v>7</v>
      </c>
      <c r="I47" s="37" t="s">
        <v>143</v>
      </c>
      <c r="J47" s="28" t="s">
        <v>144</v>
      </c>
      <c r="K47" s="37" t="s">
        <v>143</v>
      </c>
      <c r="L47" s="89" t="s">
        <v>374</v>
      </c>
      <c r="M47" s="91" t="s">
        <v>375</v>
      </c>
      <c r="N47" s="91" t="s">
        <v>375</v>
      </c>
      <c r="O47" s="39" t="s">
        <v>319</v>
      </c>
      <c r="P47" s="39" t="s">
        <v>319</v>
      </c>
      <c r="Q47" s="39" t="s">
        <v>319</v>
      </c>
      <c r="R47" s="39" t="s">
        <v>319</v>
      </c>
      <c r="S47" s="57"/>
      <c r="T47" s="37"/>
      <c r="U47" s="40"/>
      <c r="V47" s="37">
        <v>1</v>
      </c>
      <c r="W47" s="41">
        <v>57</v>
      </c>
      <c r="X47" s="37">
        <f>T47+V47</f>
        <v>1</v>
      </c>
      <c r="Y47" s="219">
        <f>(T47*U47)+(V47*W47)</f>
        <v>57</v>
      </c>
      <c r="Z47" s="226">
        <f>Y47+S47</f>
        <v>57</v>
      </c>
      <c r="AA47" s="194" t="s">
        <v>574</v>
      </c>
      <c r="AB47" s="43"/>
      <c r="AC47" s="43"/>
      <c r="AD47" s="48"/>
      <c r="AE47" s="43"/>
    </row>
    <row r="48" spans="1:31" s="44" customFormat="1" ht="45" customHeight="1">
      <c r="A48" s="27">
        <v>560800</v>
      </c>
      <c r="B48" s="27">
        <v>560801</v>
      </c>
      <c r="C48" s="88" t="s">
        <v>159</v>
      </c>
      <c r="D48" s="27">
        <v>8010</v>
      </c>
      <c r="E48" s="82" t="s">
        <v>358</v>
      </c>
      <c r="F48" s="82" t="s">
        <v>363</v>
      </c>
      <c r="G48" s="28"/>
      <c r="H48" s="29" t="s">
        <v>7</v>
      </c>
      <c r="I48" s="37" t="s">
        <v>143</v>
      </c>
      <c r="J48" s="28" t="s">
        <v>144</v>
      </c>
      <c r="K48" s="37" t="s">
        <v>228</v>
      </c>
      <c r="L48" s="38" t="s">
        <v>364</v>
      </c>
      <c r="M48" s="62">
        <v>45385</v>
      </c>
      <c r="N48" s="62">
        <v>45387</v>
      </c>
      <c r="O48" s="70" t="s">
        <v>319</v>
      </c>
      <c r="P48" s="70" t="s">
        <v>319</v>
      </c>
      <c r="Q48" s="70" t="s">
        <v>319</v>
      </c>
      <c r="R48" s="70" t="s">
        <v>319</v>
      </c>
      <c r="S48" s="57"/>
      <c r="T48" s="37">
        <v>2</v>
      </c>
      <c r="U48" s="40">
        <v>332.08</v>
      </c>
      <c r="V48" s="37">
        <v>1</v>
      </c>
      <c r="W48" s="41">
        <v>99.64</v>
      </c>
      <c r="X48" s="37">
        <f t="shared" si="0"/>
        <v>3</v>
      </c>
      <c r="Y48" s="219">
        <f t="shared" si="1"/>
        <v>763.8</v>
      </c>
      <c r="Z48" s="226">
        <f t="shared" si="2"/>
        <v>763.8</v>
      </c>
      <c r="AA48" s="109" t="s">
        <v>318</v>
      </c>
      <c r="AB48" s="43"/>
      <c r="AC48" s="43"/>
      <c r="AD48" s="48"/>
      <c r="AE48" s="43"/>
    </row>
    <row r="49" spans="1:31" s="44" customFormat="1" ht="45" customHeight="1">
      <c r="A49" s="27">
        <v>560800</v>
      </c>
      <c r="B49" s="27">
        <v>560801</v>
      </c>
      <c r="C49" s="88" t="s">
        <v>153</v>
      </c>
      <c r="D49" s="82">
        <v>861103</v>
      </c>
      <c r="E49" s="82" t="s">
        <v>360</v>
      </c>
      <c r="F49" s="84" t="s">
        <v>365</v>
      </c>
      <c r="G49" s="28"/>
      <c r="H49" s="29" t="s">
        <v>366</v>
      </c>
      <c r="I49" s="37" t="s">
        <v>143</v>
      </c>
      <c r="J49" s="28" t="s">
        <v>144</v>
      </c>
      <c r="K49" s="37" t="s">
        <v>233</v>
      </c>
      <c r="L49" s="38" t="s">
        <v>234</v>
      </c>
      <c r="M49" s="62">
        <v>45386</v>
      </c>
      <c r="N49" s="62">
        <v>45387</v>
      </c>
      <c r="O49" s="70" t="s">
        <v>319</v>
      </c>
      <c r="P49" s="70" t="s">
        <v>319</v>
      </c>
      <c r="Q49" s="70" t="s">
        <v>319</v>
      </c>
      <c r="R49" s="70" t="s">
        <v>319</v>
      </c>
      <c r="S49" s="57"/>
      <c r="T49" s="37">
        <v>1</v>
      </c>
      <c r="U49" s="40">
        <v>332.08</v>
      </c>
      <c r="V49" s="37">
        <v>1</v>
      </c>
      <c r="W49" s="41">
        <v>99.64</v>
      </c>
      <c r="X49" s="37">
        <f t="shared" si="0"/>
        <v>2</v>
      </c>
      <c r="Y49" s="219">
        <f t="shared" si="1"/>
        <v>431.71999999999997</v>
      </c>
      <c r="Z49" s="226">
        <f t="shared" si="2"/>
        <v>431.71999999999997</v>
      </c>
      <c r="AA49" s="109" t="s">
        <v>318</v>
      </c>
      <c r="AB49" s="43"/>
      <c r="AC49" s="43"/>
      <c r="AD49" s="48"/>
      <c r="AE49" s="43"/>
    </row>
    <row r="50" spans="1:31" ht="15.75" customHeight="1">
      <c r="A50" s="256" t="s">
        <v>40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8"/>
      <c r="M50" s="30"/>
      <c r="N50" s="3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27"/>
      <c r="Z50" s="228"/>
      <c r="AA50" s="20"/>
      <c r="AB50" s="20"/>
      <c r="AC50" s="20"/>
      <c r="AD50" s="48"/>
    </row>
    <row r="51" spans="1:31" ht="15.75" customHeight="1">
      <c r="A51" s="259" t="s">
        <v>41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1"/>
      <c r="M51" s="30"/>
      <c r="N51" s="30"/>
      <c r="O51" s="20"/>
      <c r="P51" s="20"/>
      <c r="Q51" s="20"/>
      <c r="R51" s="63"/>
      <c r="S51" s="20"/>
      <c r="T51" s="20"/>
      <c r="U51" s="20"/>
      <c r="V51" s="20"/>
      <c r="W51" s="20"/>
      <c r="X51" s="20"/>
      <c r="Y51" s="227"/>
      <c r="Z51" s="228"/>
      <c r="AA51" s="20"/>
      <c r="AB51" s="20"/>
      <c r="AC51" s="20"/>
    </row>
    <row r="52" spans="1:31" ht="15.75" customHeight="1">
      <c r="A52" s="262" t="s">
        <v>42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1"/>
      <c r="M52" s="30"/>
      <c r="N52" s="30"/>
      <c r="O52" s="20"/>
      <c r="P52" s="20"/>
      <c r="Q52" s="20"/>
      <c r="R52" s="20"/>
      <c r="S52" s="20"/>
      <c r="T52" s="63"/>
      <c r="U52" s="20"/>
      <c r="V52" s="20"/>
      <c r="W52" s="20"/>
      <c r="X52" s="20"/>
      <c r="Y52" s="227"/>
      <c r="Z52" s="228"/>
      <c r="AA52" s="20"/>
      <c r="AB52" s="20"/>
      <c r="AC52" s="20"/>
    </row>
    <row r="53" spans="1:31" ht="15.75" customHeight="1">
      <c r="A53" s="262" t="s">
        <v>43</v>
      </c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1"/>
      <c r="M53" s="30"/>
      <c r="N53" s="30"/>
      <c r="O53" s="20"/>
      <c r="P53" s="20"/>
      <c r="Q53" s="20"/>
      <c r="R53" s="63"/>
      <c r="S53" s="64"/>
      <c r="T53" s="20"/>
      <c r="U53" s="20"/>
      <c r="V53" s="20"/>
      <c r="W53" s="20"/>
      <c r="X53" s="20"/>
      <c r="Y53" s="227"/>
      <c r="Z53" s="228"/>
      <c r="AA53" s="20"/>
      <c r="AB53" s="20"/>
      <c r="AC53" s="20"/>
    </row>
    <row r="54" spans="1:31" ht="15.75" customHeight="1">
      <c r="A54" s="262" t="s">
        <v>44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1"/>
      <c r="M54" s="30"/>
      <c r="N54" s="30"/>
      <c r="O54" s="20"/>
      <c r="P54" s="20"/>
      <c r="Q54" s="20"/>
      <c r="R54" s="20"/>
      <c r="S54" s="64"/>
      <c r="T54" s="20"/>
      <c r="U54" s="20"/>
      <c r="V54" s="20"/>
      <c r="W54" s="20"/>
      <c r="X54" s="20"/>
      <c r="Y54" s="227"/>
      <c r="Z54" s="228"/>
      <c r="AA54" s="20"/>
      <c r="AB54" s="20"/>
      <c r="AC54" s="20"/>
    </row>
    <row r="55" spans="1:31" ht="15.75" customHeight="1">
      <c r="A55" s="262" t="s">
        <v>45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1"/>
      <c r="M55" s="30"/>
      <c r="N55" s="30"/>
      <c r="O55" s="20"/>
      <c r="P55" s="20"/>
      <c r="Q55" s="20"/>
      <c r="R55" s="20"/>
      <c r="S55" s="64"/>
      <c r="T55" s="20"/>
      <c r="U55" s="20"/>
      <c r="V55" s="20"/>
      <c r="W55" s="20"/>
      <c r="X55" s="20"/>
      <c r="Y55" s="227"/>
      <c r="Z55" s="228"/>
      <c r="AA55" s="20"/>
      <c r="AB55" s="20"/>
      <c r="AC55" s="20"/>
    </row>
    <row r="56" spans="1:31" ht="15.75" customHeight="1">
      <c r="A56" s="262" t="s">
        <v>46</v>
      </c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1"/>
      <c r="M56" s="30"/>
      <c r="N56" s="3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27"/>
      <c r="Z56" s="228"/>
      <c r="AA56" s="20"/>
      <c r="AB56" s="20"/>
      <c r="AC56" s="20"/>
    </row>
    <row r="57" spans="1:31" ht="15.75" customHeight="1">
      <c r="A57" s="262" t="s">
        <v>47</v>
      </c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1"/>
      <c r="M57" s="30"/>
      <c r="N57" s="3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27"/>
      <c r="Z57" s="228"/>
      <c r="AA57" s="20"/>
      <c r="AB57" s="20"/>
      <c r="AC57" s="20"/>
    </row>
    <row r="58" spans="1:31" ht="15.75" customHeight="1">
      <c r="A58" s="262" t="s">
        <v>91</v>
      </c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1"/>
      <c r="M58" s="30"/>
      <c r="N58" s="3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27"/>
      <c r="Z58" s="228"/>
      <c r="AA58" s="20"/>
      <c r="AB58" s="20"/>
      <c r="AC58" s="20"/>
      <c r="AD58" s="20"/>
      <c r="AE58" s="20"/>
    </row>
    <row r="59" spans="1:31" ht="15.75" customHeight="1">
      <c r="A59" s="262" t="s">
        <v>92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1"/>
      <c r="M59" s="30"/>
      <c r="N59" s="3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27"/>
      <c r="Z59" s="228"/>
      <c r="AA59" s="20"/>
      <c r="AB59" s="20"/>
      <c r="AC59" s="20"/>
    </row>
    <row r="60" spans="1:31" ht="15.75" customHeight="1">
      <c r="A60" s="262" t="s">
        <v>93</v>
      </c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1"/>
      <c r="M60" s="30"/>
      <c r="N60" s="3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27"/>
      <c r="Z60" s="228"/>
      <c r="AA60" s="20"/>
      <c r="AB60" s="20"/>
      <c r="AC60" s="20"/>
    </row>
    <row r="61" spans="1:31" ht="15.75" customHeight="1">
      <c r="A61" s="262" t="s">
        <v>94</v>
      </c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1"/>
      <c r="M61" s="30"/>
      <c r="N61" s="3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27"/>
      <c r="Z61" s="228"/>
      <c r="AA61" s="20"/>
      <c r="AB61" s="20"/>
      <c r="AC61" s="20"/>
    </row>
    <row r="62" spans="1:31" ht="15.75" customHeight="1">
      <c r="A62" s="262" t="s">
        <v>95</v>
      </c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1"/>
      <c r="M62" s="30"/>
      <c r="N62" s="3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27"/>
      <c r="Z62" s="228"/>
      <c r="AA62" s="20"/>
      <c r="AB62" s="20"/>
      <c r="AC62" s="20"/>
    </row>
    <row r="63" spans="1:31" ht="15.75" customHeight="1">
      <c r="A63" s="262" t="s">
        <v>96</v>
      </c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1"/>
      <c r="M63" s="30"/>
      <c r="N63" s="3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27"/>
      <c r="Z63" s="228"/>
      <c r="AA63" s="20"/>
      <c r="AB63" s="20"/>
      <c r="AC63" s="20"/>
    </row>
    <row r="64" spans="1:31" ht="15.75" customHeight="1">
      <c r="A64" s="262" t="s">
        <v>97</v>
      </c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1"/>
      <c r="M64" s="30"/>
      <c r="N64" s="3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27"/>
      <c r="Z64" s="228"/>
      <c r="AA64" s="20"/>
      <c r="AB64" s="20"/>
      <c r="AC64" s="20"/>
    </row>
    <row r="65" spans="1:29" ht="15.75" customHeight="1">
      <c r="A65" s="262" t="s">
        <v>98</v>
      </c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1"/>
      <c r="M65" s="30"/>
      <c r="N65" s="3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27"/>
      <c r="Z65" s="228"/>
      <c r="AA65" s="20"/>
      <c r="AB65" s="20"/>
      <c r="AC65" s="20"/>
    </row>
    <row r="66" spans="1:29" ht="15.75" customHeight="1">
      <c r="A66" s="262" t="s">
        <v>99</v>
      </c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1"/>
      <c r="M66" s="30"/>
      <c r="N66" s="3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27"/>
      <c r="Z66" s="228"/>
      <c r="AA66" s="20"/>
      <c r="AB66" s="20"/>
      <c r="AC66" s="20"/>
    </row>
    <row r="67" spans="1:29" ht="15.75" customHeight="1">
      <c r="A67" s="262" t="s">
        <v>100</v>
      </c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1"/>
      <c r="M67" s="30"/>
      <c r="N67" s="3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27"/>
      <c r="Z67" s="228"/>
      <c r="AA67" s="20"/>
      <c r="AB67" s="20"/>
      <c r="AC67" s="20"/>
    </row>
    <row r="68" spans="1:29" ht="15.75" customHeight="1">
      <c r="A68" s="262" t="s">
        <v>101</v>
      </c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1"/>
      <c r="M68" s="30"/>
      <c r="N68" s="3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27"/>
      <c r="Z68" s="228"/>
      <c r="AA68" s="20"/>
      <c r="AB68" s="20"/>
      <c r="AC68" s="20"/>
    </row>
    <row r="69" spans="1:29" ht="15.75" customHeight="1">
      <c r="A69" s="262" t="s">
        <v>102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1"/>
      <c r="M69" s="30"/>
      <c r="N69" s="3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27"/>
      <c r="Z69" s="228"/>
      <c r="AA69" s="20"/>
      <c r="AB69" s="20"/>
      <c r="AC69" s="20"/>
    </row>
    <row r="70" spans="1:29" ht="15.75" customHeight="1">
      <c r="A70" s="262" t="s">
        <v>103</v>
      </c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1"/>
      <c r="M70" s="30"/>
      <c r="N70" s="3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27"/>
      <c r="Z70" s="228"/>
      <c r="AA70" s="20"/>
      <c r="AB70" s="20"/>
      <c r="AC70" s="20"/>
    </row>
    <row r="71" spans="1:29" ht="15.75" customHeight="1">
      <c r="A71" s="262" t="s">
        <v>104</v>
      </c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1"/>
      <c r="M71" s="30"/>
      <c r="N71" s="3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27"/>
      <c r="Z71" s="228"/>
      <c r="AA71" s="20"/>
      <c r="AB71" s="20"/>
      <c r="AC71" s="20"/>
    </row>
    <row r="72" spans="1:29" ht="15.75" customHeight="1">
      <c r="A72" s="262" t="s">
        <v>105</v>
      </c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1"/>
      <c r="M72" s="30"/>
      <c r="N72" s="3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27"/>
      <c r="Z72" s="228"/>
      <c r="AA72" s="20"/>
      <c r="AB72" s="20"/>
      <c r="AC72" s="20"/>
    </row>
    <row r="73" spans="1:29" ht="15.75" customHeight="1">
      <c r="A73" s="262" t="s">
        <v>106</v>
      </c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1"/>
      <c r="M73" s="30"/>
      <c r="N73" s="3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27"/>
      <c r="Z73" s="228"/>
      <c r="AA73" s="20"/>
      <c r="AB73" s="20"/>
      <c r="AC73" s="20"/>
    </row>
    <row r="74" spans="1:29" ht="15.75" customHeight="1">
      <c r="A74" s="262" t="s">
        <v>107</v>
      </c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1"/>
      <c r="M74" s="30"/>
      <c r="N74" s="3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27"/>
      <c r="Z74" s="228"/>
      <c r="AA74" s="20"/>
      <c r="AB74" s="20"/>
      <c r="AC74" s="20"/>
    </row>
    <row r="75" spans="1:29" ht="15.75" customHeight="1">
      <c r="A75" s="262" t="s">
        <v>108</v>
      </c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1"/>
      <c r="M75" s="30"/>
      <c r="N75" s="3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27"/>
      <c r="Z75" s="228"/>
      <c r="AA75" s="20"/>
      <c r="AB75" s="20"/>
      <c r="AC75" s="20"/>
    </row>
    <row r="76" spans="1:29" ht="15.75" customHeight="1">
      <c r="A76" s="262" t="s">
        <v>109</v>
      </c>
      <c r="B76" s="260"/>
      <c r="C76" s="260"/>
      <c r="D76" s="260"/>
      <c r="E76" s="260"/>
      <c r="F76" s="260"/>
      <c r="G76" s="260"/>
      <c r="H76" s="260"/>
      <c r="I76" s="260"/>
      <c r="J76" s="260"/>
      <c r="K76" s="260"/>
      <c r="L76" s="261"/>
      <c r="M76" s="30"/>
      <c r="N76" s="3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27"/>
      <c r="Z76" s="228"/>
      <c r="AA76" s="20"/>
      <c r="AB76" s="20"/>
      <c r="AC76" s="20"/>
    </row>
    <row r="77" spans="1:29" ht="15.75" customHeight="1">
      <c r="A77" s="262" t="s">
        <v>110</v>
      </c>
      <c r="B77" s="260"/>
      <c r="C77" s="260"/>
      <c r="D77" s="260"/>
      <c r="E77" s="260"/>
      <c r="F77" s="260"/>
      <c r="G77" s="260"/>
      <c r="H77" s="260"/>
      <c r="I77" s="260"/>
      <c r="J77" s="260"/>
      <c r="K77" s="260"/>
      <c r="L77" s="261"/>
      <c r="M77" s="30"/>
      <c r="N77" s="3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27"/>
      <c r="Z77" s="228"/>
      <c r="AA77" s="20"/>
      <c r="AB77" s="20"/>
      <c r="AC77" s="20"/>
    </row>
    <row r="78" spans="1:29" ht="15.75" customHeight="1">
      <c r="A78" s="262" t="s">
        <v>111</v>
      </c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1"/>
      <c r="M78" s="30"/>
      <c r="N78" s="3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27"/>
      <c r="Z78" s="228"/>
      <c r="AA78" s="20"/>
      <c r="AB78" s="20"/>
      <c r="AC78" s="20"/>
    </row>
    <row r="79" spans="1:29" ht="15.75" customHeight="1">
      <c r="A79" s="262" t="s">
        <v>112</v>
      </c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1"/>
      <c r="M79" s="30"/>
      <c r="N79" s="3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27"/>
      <c r="Z79" s="228"/>
      <c r="AA79" s="20"/>
      <c r="AB79" s="20"/>
      <c r="AC79" s="20"/>
    </row>
    <row r="80" spans="1:29" ht="15.75" hidden="1" customHeight="1">
      <c r="B80" s="20"/>
      <c r="C80" s="20"/>
      <c r="D80" s="20"/>
      <c r="E80" s="20"/>
      <c r="F80" s="20"/>
      <c r="G80" s="20"/>
      <c r="H80" s="30"/>
      <c r="I80" s="20"/>
      <c r="J80" s="20"/>
      <c r="K80" s="20"/>
      <c r="L80" s="20"/>
      <c r="M80" s="30"/>
      <c r="N80" s="3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27"/>
      <c r="Z80" s="228"/>
      <c r="AA80" s="20"/>
      <c r="AB80" s="20"/>
      <c r="AC80" s="20"/>
    </row>
    <row r="81" spans="1:29" ht="15.75" hidden="1" customHeight="1">
      <c r="A81" s="20"/>
      <c r="B81" s="20"/>
      <c r="C81" s="20"/>
      <c r="D81" s="20"/>
      <c r="E81" s="20"/>
      <c r="F81" s="20"/>
      <c r="G81" s="20"/>
      <c r="H81" s="30"/>
      <c r="I81" s="20"/>
      <c r="J81" s="20"/>
      <c r="K81" s="20"/>
      <c r="L81" s="20"/>
      <c r="M81" s="30"/>
      <c r="N81" s="3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27"/>
      <c r="Z81" s="228"/>
      <c r="AA81" s="20"/>
      <c r="AB81" s="20"/>
      <c r="AC81" s="20"/>
    </row>
    <row r="82" spans="1:29" ht="15.75" hidden="1" customHeight="1">
      <c r="A82" s="20"/>
      <c r="B82" s="20"/>
      <c r="C82" s="20"/>
      <c r="D82" s="20"/>
      <c r="E82" s="20"/>
      <c r="F82" s="20"/>
      <c r="G82" s="20"/>
      <c r="H82" s="30"/>
      <c r="I82" s="20"/>
      <c r="J82" s="20"/>
      <c r="K82" s="20"/>
      <c r="L82" s="20"/>
      <c r="M82" s="30"/>
      <c r="N82" s="3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27"/>
      <c r="Z82" s="228"/>
      <c r="AA82" s="20"/>
      <c r="AB82" s="20"/>
      <c r="AC82" s="20"/>
    </row>
    <row r="83" spans="1:29" ht="15.75" hidden="1" customHeight="1">
      <c r="A83" s="20"/>
      <c r="B83" s="20"/>
      <c r="C83" s="20"/>
      <c r="D83" s="20"/>
      <c r="E83" s="20"/>
      <c r="F83" s="20"/>
      <c r="G83" s="20"/>
      <c r="H83" s="30"/>
      <c r="I83" s="20"/>
      <c r="J83" s="20"/>
      <c r="K83" s="20"/>
      <c r="L83" s="20"/>
      <c r="M83" s="30"/>
      <c r="N83" s="3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27"/>
      <c r="Z83" s="228"/>
      <c r="AA83" s="20"/>
      <c r="AB83" s="20"/>
      <c r="AC83" s="20"/>
    </row>
    <row r="84" spans="1:29" ht="15.75" hidden="1" customHeight="1">
      <c r="A84" s="20"/>
      <c r="B84" s="20"/>
      <c r="C84" s="20"/>
      <c r="D84" s="20"/>
      <c r="E84" s="20"/>
      <c r="F84" s="20"/>
      <c r="G84" s="20"/>
      <c r="H84" s="30"/>
      <c r="I84" s="20"/>
      <c r="J84" s="20"/>
      <c r="K84" s="20"/>
      <c r="L84" s="20"/>
      <c r="M84" s="30"/>
      <c r="N84" s="3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27"/>
      <c r="Z84" s="228"/>
      <c r="AA84" s="20"/>
      <c r="AB84" s="20"/>
      <c r="AC84" s="20"/>
    </row>
    <row r="85" spans="1:29" ht="15.75" hidden="1" customHeight="1">
      <c r="A85" s="20"/>
      <c r="B85" s="20"/>
      <c r="C85" s="20"/>
      <c r="D85" s="20"/>
      <c r="E85" s="20"/>
      <c r="F85" s="20"/>
      <c r="G85" s="20"/>
      <c r="H85" s="30"/>
      <c r="I85" s="20"/>
      <c r="J85" s="20"/>
      <c r="K85" s="20"/>
      <c r="L85" s="20"/>
      <c r="M85" s="30"/>
      <c r="N85" s="3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27"/>
      <c r="Z85" s="228"/>
      <c r="AA85" s="20"/>
      <c r="AB85" s="20"/>
      <c r="AC85" s="20"/>
    </row>
    <row r="86" spans="1:29" ht="15.75" hidden="1" customHeight="1">
      <c r="A86" s="20"/>
      <c r="B86" s="20"/>
      <c r="C86" s="20"/>
      <c r="D86" s="20"/>
      <c r="E86" s="20"/>
      <c r="F86" s="20"/>
      <c r="G86" s="20"/>
      <c r="H86" s="30"/>
      <c r="I86" s="20"/>
      <c r="J86" s="20"/>
      <c r="K86" s="20"/>
      <c r="L86" s="20"/>
      <c r="M86" s="30"/>
      <c r="N86" s="3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27"/>
      <c r="Z86" s="228"/>
      <c r="AA86" s="20"/>
      <c r="AB86" s="20"/>
      <c r="AC86" s="20"/>
    </row>
    <row r="87" spans="1:29" ht="15.75" hidden="1" customHeight="1">
      <c r="A87" s="20"/>
      <c r="B87" s="20"/>
      <c r="C87" s="20"/>
      <c r="D87" s="20"/>
      <c r="E87" s="20"/>
      <c r="F87" s="20"/>
      <c r="G87" s="20"/>
      <c r="H87" s="30"/>
      <c r="I87" s="20"/>
      <c r="J87" s="20"/>
      <c r="K87" s="20"/>
      <c r="L87" s="20"/>
      <c r="M87" s="30"/>
      <c r="N87" s="3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27"/>
      <c r="Z87" s="228"/>
      <c r="AA87" s="20"/>
      <c r="AB87" s="20"/>
      <c r="AC87" s="20"/>
    </row>
    <row r="88" spans="1:29" ht="15.75" hidden="1" customHeight="1">
      <c r="A88" s="20"/>
      <c r="B88" s="20"/>
      <c r="C88" s="20"/>
      <c r="D88" s="20"/>
      <c r="E88" s="20"/>
      <c r="F88" s="20"/>
      <c r="G88" s="20"/>
      <c r="H88" s="30"/>
      <c r="I88" s="20"/>
      <c r="J88" s="20"/>
      <c r="K88" s="20"/>
      <c r="L88" s="20"/>
      <c r="M88" s="30"/>
      <c r="N88" s="3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27"/>
      <c r="Z88" s="228"/>
      <c r="AA88" s="20"/>
      <c r="AB88" s="20"/>
      <c r="AC88" s="20"/>
    </row>
    <row r="89" spans="1:29" ht="15.75" hidden="1" customHeight="1">
      <c r="A89" s="20"/>
      <c r="B89" s="20"/>
      <c r="C89" s="20"/>
      <c r="D89" s="20"/>
      <c r="E89" s="20"/>
      <c r="F89" s="20"/>
      <c r="G89" s="20"/>
      <c r="H89" s="30"/>
      <c r="I89" s="20"/>
      <c r="J89" s="20"/>
      <c r="K89" s="20"/>
      <c r="L89" s="20"/>
      <c r="M89" s="30"/>
      <c r="N89" s="3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27"/>
      <c r="Z89" s="228"/>
      <c r="AA89" s="20"/>
      <c r="AB89" s="20"/>
      <c r="AC89" s="20"/>
    </row>
    <row r="90" spans="1:29" ht="15.75" hidden="1" customHeight="1">
      <c r="A90" s="20"/>
      <c r="B90" s="20"/>
      <c r="C90" s="20"/>
      <c r="D90" s="20"/>
      <c r="E90" s="20"/>
      <c r="F90" s="20"/>
      <c r="G90" s="20"/>
      <c r="H90" s="30"/>
      <c r="I90" s="20"/>
      <c r="J90" s="20"/>
      <c r="K90" s="20"/>
      <c r="L90" s="20"/>
      <c r="M90" s="30"/>
      <c r="N90" s="3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27"/>
      <c r="Z90" s="228"/>
      <c r="AA90" s="20"/>
      <c r="AB90" s="20"/>
      <c r="AC90" s="20"/>
    </row>
    <row r="91" spans="1:29" ht="15.75" hidden="1" customHeight="1">
      <c r="A91" s="20"/>
      <c r="B91" s="20"/>
      <c r="C91" s="20"/>
      <c r="D91" s="20"/>
      <c r="E91" s="20"/>
      <c r="F91" s="20"/>
      <c r="G91" s="20"/>
      <c r="H91" s="30"/>
      <c r="I91" s="20"/>
      <c r="J91" s="20"/>
      <c r="K91" s="20"/>
      <c r="L91" s="20"/>
      <c r="M91" s="30"/>
      <c r="N91" s="3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27"/>
      <c r="Z91" s="228"/>
      <c r="AA91" s="20"/>
      <c r="AB91" s="20"/>
      <c r="AC91" s="20"/>
    </row>
    <row r="92" spans="1:29" ht="15.75" hidden="1" customHeight="1">
      <c r="A92" s="20"/>
      <c r="B92" s="20"/>
      <c r="C92" s="20"/>
      <c r="D92" s="20"/>
      <c r="E92" s="20"/>
      <c r="F92" s="20"/>
      <c r="G92" s="20"/>
      <c r="H92" s="30"/>
      <c r="I92" s="20"/>
      <c r="J92" s="20"/>
      <c r="K92" s="20"/>
      <c r="L92" s="20"/>
      <c r="M92" s="30"/>
      <c r="N92" s="3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27"/>
      <c r="Z92" s="228"/>
      <c r="AA92" s="20"/>
      <c r="AB92" s="20"/>
      <c r="AC92" s="20"/>
    </row>
    <row r="93" spans="1:29" ht="15.75" hidden="1" customHeight="1">
      <c r="A93" s="20"/>
      <c r="B93" s="20"/>
      <c r="C93" s="20"/>
      <c r="D93" s="20"/>
      <c r="E93" s="20"/>
      <c r="F93" s="20"/>
      <c r="G93" s="20"/>
      <c r="H93" s="30"/>
      <c r="I93" s="20"/>
      <c r="J93" s="20"/>
      <c r="K93" s="20"/>
      <c r="L93" s="20"/>
      <c r="M93" s="30"/>
      <c r="N93" s="3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27"/>
      <c r="Z93" s="228"/>
      <c r="AA93" s="20"/>
      <c r="AB93" s="20"/>
      <c r="AC93" s="20"/>
    </row>
    <row r="94" spans="1:29" ht="15.75" hidden="1" customHeight="1">
      <c r="A94" s="20"/>
      <c r="B94" s="20"/>
      <c r="C94" s="20"/>
      <c r="D94" s="20"/>
      <c r="E94" s="20"/>
      <c r="F94" s="20"/>
      <c r="G94" s="20"/>
      <c r="H94" s="30"/>
      <c r="I94" s="20"/>
      <c r="J94" s="20"/>
      <c r="K94" s="20"/>
      <c r="L94" s="20"/>
      <c r="M94" s="30"/>
      <c r="N94" s="3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27"/>
      <c r="Z94" s="228"/>
      <c r="AA94" s="20"/>
      <c r="AB94" s="20"/>
      <c r="AC94" s="20"/>
    </row>
    <row r="95" spans="1:29" ht="15.75" hidden="1" customHeight="1">
      <c r="A95" s="20"/>
      <c r="B95" s="20"/>
      <c r="C95" s="20"/>
      <c r="D95" s="20"/>
      <c r="E95" s="20"/>
      <c r="F95" s="20"/>
      <c r="G95" s="20"/>
      <c r="H95" s="30"/>
      <c r="I95" s="20"/>
      <c r="J95" s="20"/>
      <c r="K95" s="20"/>
      <c r="L95" s="20"/>
      <c r="M95" s="30"/>
      <c r="N95" s="3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27"/>
      <c r="Z95" s="228"/>
      <c r="AA95" s="20"/>
      <c r="AB95" s="20"/>
      <c r="AC95" s="20"/>
    </row>
    <row r="96" spans="1:29" ht="15.75" hidden="1" customHeight="1">
      <c r="A96" s="20"/>
      <c r="B96" s="20"/>
      <c r="C96" s="20"/>
      <c r="D96" s="20"/>
      <c r="E96" s="20"/>
      <c r="F96" s="20"/>
      <c r="G96" s="20"/>
      <c r="H96" s="30"/>
      <c r="I96" s="20"/>
      <c r="J96" s="20"/>
      <c r="K96" s="20"/>
      <c r="L96" s="20"/>
      <c r="M96" s="30"/>
      <c r="N96" s="3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27"/>
      <c r="Z96" s="228"/>
      <c r="AA96" s="20"/>
      <c r="AB96" s="20"/>
      <c r="AC96" s="20"/>
    </row>
    <row r="97" spans="1:29" ht="15.75" hidden="1" customHeight="1">
      <c r="A97" s="20"/>
      <c r="B97" s="20"/>
      <c r="C97" s="20"/>
      <c r="D97" s="20"/>
      <c r="E97" s="20"/>
      <c r="F97" s="20"/>
      <c r="G97" s="20"/>
      <c r="H97" s="30"/>
      <c r="I97" s="20"/>
      <c r="J97" s="20"/>
      <c r="K97" s="20"/>
      <c r="L97" s="20"/>
      <c r="M97" s="30"/>
      <c r="N97" s="3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27"/>
      <c r="Z97" s="228"/>
      <c r="AA97" s="20"/>
      <c r="AB97" s="20"/>
      <c r="AC97" s="20"/>
    </row>
    <row r="98" spans="1:29" ht="15.75" hidden="1" customHeight="1">
      <c r="A98" s="20"/>
      <c r="B98" s="20"/>
      <c r="C98" s="20"/>
      <c r="D98" s="20"/>
      <c r="E98" s="20"/>
      <c r="F98" s="20"/>
      <c r="G98" s="20"/>
      <c r="H98" s="30"/>
      <c r="I98" s="20"/>
      <c r="J98" s="20"/>
      <c r="K98" s="20"/>
      <c r="L98" s="20"/>
      <c r="M98" s="30"/>
      <c r="N98" s="3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27"/>
      <c r="Z98" s="228"/>
      <c r="AA98" s="20"/>
      <c r="AB98" s="20"/>
      <c r="AC98" s="20"/>
    </row>
    <row r="99" spans="1:29" ht="15.75" hidden="1" customHeight="1">
      <c r="A99" s="20"/>
      <c r="B99" s="20"/>
      <c r="C99" s="20"/>
      <c r="D99" s="20"/>
      <c r="E99" s="20"/>
      <c r="F99" s="20"/>
      <c r="G99" s="20"/>
      <c r="H99" s="30"/>
      <c r="I99" s="20"/>
      <c r="J99" s="20"/>
      <c r="K99" s="20"/>
      <c r="L99" s="20"/>
      <c r="M99" s="30"/>
      <c r="N99" s="3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27"/>
      <c r="Z99" s="228"/>
      <c r="AA99" s="20"/>
      <c r="AB99" s="20"/>
      <c r="AC99" s="20"/>
    </row>
    <row r="100" spans="1:29" ht="15.75" hidden="1" customHeight="1">
      <c r="A100" s="20"/>
      <c r="B100" s="20"/>
      <c r="C100" s="20"/>
      <c r="D100" s="20"/>
      <c r="E100" s="20"/>
      <c r="F100" s="20"/>
      <c r="G100" s="20"/>
      <c r="H100" s="30"/>
      <c r="I100" s="20"/>
      <c r="J100" s="20"/>
      <c r="K100" s="20"/>
      <c r="L100" s="20"/>
      <c r="M100" s="30"/>
      <c r="N100" s="3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27"/>
      <c r="Z100" s="228"/>
      <c r="AA100" s="20"/>
      <c r="AB100" s="20"/>
      <c r="AC100" s="20"/>
    </row>
    <row r="101" spans="1:29" ht="15.75" hidden="1" customHeight="1">
      <c r="A101" s="20"/>
      <c r="B101" s="20"/>
      <c r="C101" s="20"/>
      <c r="D101" s="20"/>
      <c r="E101" s="20"/>
      <c r="F101" s="20"/>
      <c r="G101" s="20"/>
      <c r="H101" s="30"/>
      <c r="I101" s="20"/>
      <c r="J101" s="20"/>
      <c r="K101" s="20"/>
      <c r="L101" s="20"/>
      <c r="M101" s="30"/>
      <c r="N101" s="3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27"/>
      <c r="Z101" s="228"/>
      <c r="AA101" s="20"/>
      <c r="AB101" s="20"/>
      <c r="AC101" s="20"/>
    </row>
    <row r="102" spans="1:29" ht="15.75" hidden="1" customHeight="1">
      <c r="A102" s="20"/>
      <c r="B102" s="20"/>
      <c r="C102" s="20"/>
      <c r="D102" s="20"/>
      <c r="E102" s="20"/>
      <c r="F102" s="20"/>
      <c r="G102" s="20"/>
      <c r="H102" s="30"/>
      <c r="I102" s="20"/>
      <c r="J102" s="20"/>
      <c r="K102" s="20"/>
      <c r="L102" s="20"/>
      <c r="M102" s="30"/>
      <c r="N102" s="3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27"/>
      <c r="Z102" s="228"/>
      <c r="AA102" s="20"/>
      <c r="AB102" s="20"/>
      <c r="AC102" s="20"/>
    </row>
    <row r="103" spans="1:29" ht="15.75" hidden="1" customHeight="1">
      <c r="A103" s="20"/>
      <c r="B103" s="20"/>
      <c r="C103" s="20"/>
      <c r="D103" s="20"/>
      <c r="E103" s="20"/>
      <c r="F103" s="20"/>
      <c r="G103" s="20"/>
      <c r="H103" s="30"/>
      <c r="I103" s="20"/>
      <c r="J103" s="20"/>
      <c r="K103" s="20"/>
      <c r="L103" s="20"/>
      <c r="M103" s="30"/>
      <c r="N103" s="3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27"/>
      <c r="Z103" s="228"/>
      <c r="AA103" s="20"/>
      <c r="AB103" s="20"/>
      <c r="AC103" s="20"/>
    </row>
    <row r="104" spans="1:29" ht="15.75" hidden="1" customHeight="1">
      <c r="A104" s="20"/>
      <c r="B104" s="20"/>
      <c r="C104" s="20"/>
      <c r="D104" s="20"/>
      <c r="E104" s="20"/>
      <c r="F104" s="20"/>
      <c r="G104" s="20"/>
      <c r="H104" s="30"/>
      <c r="I104" s="20"/>
      <c r="J104" s="20"/>
      <c r="K104" s="20"/>
      <c r="L104" s="20"/>
      <c r="M104" s="30"/>
      <c r="N104" s="3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27"/>
      <c r="Z104" s="228"/>
      <c r="AA104" s="20"/>
      <c r="AB104" s="20"/>
      <c r="AC104" s="20"/>
    </row>
    <row r="105" spans="1:29" ht="15.75" hidden="1" customHeight="1">
      <c r="A105" s="20"/>
      <c r="B105" s="20"/>
      <c r="C105" s="20"/>
      <c r="D105" s="20"/>
      <c r="E105" s="20"/>
      <c r="F105" s="20"/>
      <c r="G105" s="20"/>
      <c r="H105" s="30"/>
      <c r="I105" s="20"/>
      <c r="J105" s="20"/>
      <c r="K105" s="20"/>
      <c r="L105" s="20"/>
      <c r="M105" s="30"/>
      <c r="N105" s="3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27"/>
      <c r="Z105" s="228"/>
      <c r="AA105" s="20"/>
      <c r="AB105" s="20"/>
      <c r="AC105" s="20"/>
    </row>
    <row r="106" spans="1:29" ht="15.75" hidden="1" customHeight="1">
      <c r="A106" s="20"/>
      <c r="B106" s="20"/>
      <c r="C106" s="20"/>
      <c r="D106" s="20"/>
      <c r="E106" s="20"/>
      <c r="F106" s="20"/>
      <c r="G106" s="20"/>
      <c r="H106" s="30"/>
      <c r="I106" s="20"/>
      <c r="J106" s="20"/>
      <c r="K106" s="20"/>
      <c r="L106" s="20"/>
      <c r="M106" s="30"/>
      <c r="N106" s="3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27"/>
      <c r="Z106" s="228"/>
      <c r="AA106" s="20"/>
      <c r="AB106" s="20"/>
      <c r="AC106" s="20"/>
    </row>
    <row r="107" spans="1:29" ht="15.75" hidden="1" customHeight="1">
      <c r="A107" s="20"/>
      <c r="B107" s="20"/>
      <c r="C107" s="20"/>
      <c r="D107" s="20"/>
      <c r="E107" s="20"/>
      <c r="F107" s="20"/>
      <c r="G107" s="20"/>
      <c r="H107" s="30"/>
      <c r="I107" s="20"/>
      <c r="J107" s="20"/>
      <c r="K107" s="20"/>
      <c r="L107" s="20"/>
      <c r="M107" s="30"/>
      <c r="N107" s="3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27"/>
      <c r="Z107" s="228"/>
      <c r="AA107" s="20"/>
      <c r="AB107" s="20"/>
      <c r="AC107" s="20"/>
    </row>
    <row r="108" spans="1:29" ht="15.75" hidden="1" customHeight="1">
      <c r="A108" s="20"/>
      <c r="B108" s="20"/>
      <c r="C108" s="20"/>
      <c r="D108" s="20"/>
      <c r="E108" s="20"/>
      <c r="F108" s="20"/>
      <c r="G108" s="20"/>
      <c r="H108" s="30"/>
      <c r="I108" s="20"/>
      <c r="J108" s="20"/>
      <c r="K108" s="20"/>
      <c r="L108" s="20"/>
      <c r="M108" s="30"/>
      <c r="N108" s="3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27"/>
      <c r="Z108" s="228"/>
      <c r="AA108" s="20"/>
      <c r="AB108" s="20"/>
      <c r="AC108" s="20"/>
    </row>
    <row r="109" spans="1:29" ht="15.75" hidden="1" customHeight="1">
      <c r="A109" s="20"/>
      <c r="B109" s="20"/>
      <c r="C109" s="20"/>
      <c r="D109" s="20"/>
      <c r="E109" s="20"/>
      <c r="F109" s="20"/>
      <c r="G109" s="20"/>
      <c r="H109" s="30"/>
      <c r="I109" s="20"/>
      <c r="J109" s="20"/>
      <c r="K109" s="20"/>
      <c r="L109" s="20"/>
      <c r="M109" s="30"/>
      <c r="N109" s="3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27"/>
      <c r="Z109" s="228"/>
      <c r="AA109" s="20"/>
      <c r="AB109" s="20"/>
      <c r="AC109" s="20"/>
    </row>
    <row r="110" spans="1:29" ht="15.75" hidden="1" customHeight="1">
      <c r="A110" s="20"/>
      <c r="B110" s="20"/>
      <c r="C110" s="20"/>
      <c r="D110" s="20"/>
      <c r="E110" s="20"/>
      <c r="F110" s="20"/>
      <c r="G110" s="20"/>
      <c r="H110" s="30"/>
      <c r="I110" s="20"/>
      <c r="J110" s="20"/>
      <c r="K110" s="20"/>
      <c r="L110" s="20"/>
      <c r="M110" s="30"/>
      <c r="N110" s="3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27"/>
      <c r="Z110" s="228"/>
      <c r="AA110" s="20"/>
      <c r="AB110" s="20"/>
      <c r="AC110" s="20"/>
    </row>
    <row r="111" spans="1:29" ht="15.75" hidden="1" customHeight="1">
      <c r="A111" s="20"/>
      <c r="B111" s="20"/>
      <c r="C111" s="20"/>
      <c r="D111" s="20"/>
      <c r="E111" s="20"/>
      <c r="F111" s="20"/>
      <c r="G111" s="20"/>
      <c r="H111" s="30"/>
      <c r="I111" s="20"/>
      <c r="J111" s="20"/>
      <c r="K111" s="20"/>
      <c r="L111" s="20"/>
      <c r="M111" s="30"/>
      <c r="N111" s="3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27"/>
      <c r="Z111" s="228"/>
      <c r="AA111" s="20"/>
      <c r="AB111" s="20"/>
      <c r="AC111" s="20"/>
    </row>
    <row r="112" spans="1:29" ht="15.75" hidden="1" customHeight="1">
      <c r="A112" s="20"/>
      <c r="B112" s="20"/>
      <c r="C112" s="20"/>
      <c r="D112" s="20"/>
      <c r="E112" s="20"/>
      <c r="F112" s="20"/>
      <c r="G112" s="20"/>
      <c r="H112" s="30"/>
      <c r="I112" s="20"/>
      <c r="J112" s="20"/>
      <c r="K112" s="20"/>
      <c r="L112" s="20"/>
      <c r="M112" s="30"/>
      <c r="N112" s="3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27"/>
      <c r="Z112" s="228"/>
      <c r="AA112" s="20"/>
      <c r="AB112" s="20"/>
      <c r="AC112" s="20"/>
    </row>
    <row r="113" spans="1:29" ht="15.75" hidden="1" customHeight="1">
      <c r="A113" s="20"/>
      <c r="B113" s="20"/>
      <c r="C113" s="20"/>
      <c r="D113" s="20"/>
      <c r="E113" s="20"/>
      <c r="F113" s="20"/>
      <c r="G113" s="20"/>
      <c r="H113" s="30"/>
      <c r="I113" s="20"/>
      <c r="J113" s="20"/>
      <c r="K113" s="20"/>
      <c r="L113" s="20"/>
      <c r="M113" s="30"/>
      <c r="N113" s="3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27"/>
      <c r="Z113" s="228"/>
      <c r="AA113" s="20"/>
      <c r="AB113" s="20"/>
      <c r="AC113" s="20"/>
    </row>
    <row r="114" spans="1:29" ht="15.75" hidden="1" customHeight="1">
      <c r="A114" s="20"/>
      <c r="B114" s="20"/>
      <c r="C114" s="20"/>
      <c r="D114" s="20"/>
      <c r="E114" s="20"/>
      <c r="F114" s="20"/>
      <c r="G114" s="20"/>
      <c r="H114" s="30"/>
      <c r="I114" s="20"/>
      <c r="J114" s="20"/>
      <c r="K114" s="20"/>
      <c r="L114" s="20"/>
      <c r="M114" s="30"/>
      <c r="N114" s="3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27"/>
      <c r="Z114" s="228"/>
      <c r="AA114" s="20"/>
      <c r="AB114" s="20"/>
      <c r="AC114" s="20"/>
    </row>
    <row r="115" spans="1:29" ht="15.75" hidden="1" customHeight="1">
      <c r="A115" s="20"/>
      <c r="B115" s="20"/>
      <c r="C115" s="20"/>
      <c r="D115" s="20"/>
      <c r="E115" s="20"/>
      <c r="F115" s="20"/>
      <c r="G115" s="20"/>
      <c r="H115" s="30"/>
      <c r="I115" s="20"/>
      <c r="J115" s="20"/>
      <c r="K115" s="20"/>
      <c r="L115" s="20"/>
      <c r="M115" s="30"/>
      <c r="N115" s="3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27"/>
      <c r="Z115" s="228"/>
      <c r="AA115" s="20"/>
      <c r="AB115" s="20"/>
      <c r="AC115" s="20"/>
    </row>
    <row r="116" spans="1:29" ht="15.75" hidden="1" customHeight="1">
      <c r="A116" s="20"/>
      <c r="B116" s="20"/>
      <c r="C116" s="20"/>
      <c r="D116" s="20"/>
      <c r="E116" s="20"/>
      <c r="F116" s="20"/>
      <c r="G116" s="20"/>
      <c r="H116" s="30"/>
      <c r="I116" s="20"/>
      <c r="J116" s="20"/>
      <c r="K116" s="20"/>
      <c r="L116" s="20"/>
      <c r="M116" s="30"/>
      <c r="N116" s="3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27"/>
      <c r="Z116" s="228"/>
      <c r="AA116" s="20"/>
      <c r="AB116" s="20"/>
      <c r="AC116" s="20"/>
    </row>
    <row r="117" spans="1:29" ht="15.75" hidden="1" customHeight="1">
      <c r="A117" s="20"/>
      <c r="B117" s="20"/>
      <c r="C117" s="20"/>
      <c r="D117" s="20"/>
      <c r="E117" s="20"/>
      <c r="F117" s="20"/>
      <c r="G117" s="20"/>
      <c r="H117" s="30"/>
      <c r="I117" s="20"/>
      <c r="J117" s="20"/>
      <c r="K117" s="20"/>
      <c r="L117" s="20"/>
      <c r="M117" s="30"/>
      <c r="N117" s="3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27"/>
      <c r="Z117" s="228"/>
      <c r="AA117" s="20"/>
      <c r="AB117" s="20"/>
      <c r="AC117" s="20"/>
    </row>
    <row r="118" spans="1:29" ht="15.75" hidden="1" customHeight="1">
      <c r="A118" s="20"/>
      <c r="B118" s="20"/>
      <c r="C118" s="20"/>
      <c r="D118" s="20"/>
      <c r="E118" s="20"/>
      <c r="F118" s="20"/>
      <c r="G118" s="20"/>
      <c r="H118" s="30"/>
      <c r="I118" s="20"/>
      <c r="J118" s="20"/>
      <c r="K118" s="20"/>
      <c r="L118" s="20"/>
      <c r="M118" s="30"/>
      <c r="N118" s="3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27"/>
      <c r="Z118" s="228"/>
      <c r="AA118" s="20"/>
      <c r="AB118" s="20"/>
      <c r="AC118" s="20"/>
    </row>
    <row r="119" spans="1:29" ht="15.75" hidden="1" customHeight="1">
      <c r="A119" s="20"/>
      <c r="B119" s="20"/>
      <c r="C119" s="20"/>
      <c r="D119" s="20"/>
      <c r="E119" s="20"/>
      <c r="F119" s="20"/>
      <c r="G119" s="20"/>
      <c r="H119" s="30"/>
      <c r="I119" s="20"/>
      <c r="J119" s="20"/>
      <c r="K119" s="20"/>
      <c r="L119" s="20"/>
      <c r="M119" s="30"/>
      <c r="N119" s="3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27"/>
      <c r="Z119" s="228"/>
      <c r="AA119" s="20"/>
      <c r="AB119" s="20"/>
      <c r="AC119" s="20"/>
    </row>
    <row r="120" spans="1:29" ht="15.75" hidden="1" customHeight="1">
      <c r="A120" s="20"/>
      <c r="B120" s="20"/>
      <c r="C120" s="20"/>
      <c r="D120" s="20"/>
      <c r="E120" s="20"/>
      <c r="F120" s="20"/>
      <c r="G120" s="20"/>
      <c r="H120" s="30"/>
      <c r="I120" s="20"/>
      <c r="J120" s="20"/>
      <c r="K120" s="20"/>
      <c r="L120" s="20"/>
      <c r="M120" s="30"/>
      <c r="N120" s="3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27"/>
      <c r="Z120" s="228"/>
      <c r="AA120" s="20"/>
      <c r="AB120" s="20"/>
      <c r="AC120" s="20"/>
    </row>
    <row r="121" spans="1:29" ht="15.75" hidden="1" customHeight="1">
      <c r="A121" s="20"/>
      <c r="B121" s="20"/>
      <c r="C121" s="20"/>
      <c r="D121" s="20"/>
      <c r="E121" s="20"/>
      <c r="F121" s="20"/>
      <c r="G121" s="20"/>
      <c r="H121" s="30"/>
      <c r="I121" s="20"/>
      <c r="J121" s="20"/>
      <c r="K121" s="20"/>
      <c r="L121" s="20"/>
      <c r="M121" s="30"/>
      <c r="N121" s="3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27"/>
      <c r="Z121" s="228"/>
      <c r="AA121" s="20"/>
      <c r="AB121" s="20"/>
      <c r="AC121" s="20"/>
    </row>
    <row r="122" spans="1:29" ht="15.75" hidden="1" customHeight="1">
      <c r="A122" s="20"/>
      <c r="B122" s="20"/>
      <c r="C122" s="20"/>
      <c r="D122" s="20"/>
      <c r="E122" s="20"/>
      <c r="F122" s="20"/>
      <c r="G122" s="20"/>
      <c r="H122" s="30"/>
      <c r="I122" s="20"/>
      <c r="J122" s="20"/>
      <c r="K122" s="20"/>
      <c r="L122" s="20"/>
      <c r="M122" s="30"/>
      <c r="N122" s="3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27"/>
      <c r="Z122" s="228"/>
      <c r="AA122" s="20"/>
      <c r="AB122" s="20"/>
      <c r="AC122" s="20"/>
    </row>
    <row r="123" spans="1:29" ht="15.75" hidden="1" customHeight="1">
      <c r="A123" s="20"/>
      <c r="B123" s="20"/>
      <c r="C123" s="20"/>
      <c r="D123" s="20"/>
      <c r="E123" s="20"/>
      <c r="F123" s="20"/>
      <c r="G123" s="20"/>
      <c r="H123" s="30"/>
      <c r="I123" s="20"/>
      <c r="J123" s="20"/>
      <c r="K123" s="20"/>
      <c r="L123" s="20"/>
      <c r="M123" s="30"/>
      <c r="N123" s="3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27"/>
      <c r="Z123" s="228"/>
      <c r="AA123" s="20"/>
      <c r="AB123" s="20"/>
      <c r="AC123" s="20"/>
    </row>
    <row r="124" spans="1:29" ht="15.75" hidden="1" customHeight="1">
      <c r="A124" s="20"/>
      <c r="B124" s="20"/>
      <c r="C124" s="20"/>
      <c r="D124" s="20"/>
      <c r="E124" s="20"/>
      <c r="F124" s="20"/>
      <c r="G124" s="20"/>
      <c r="H124" s="30"/>
      <c r="I124" s="20"/>
      <c r="J124" s="20"/>
      <c r="K124" s="20"/>
      <c r="L124" s="20"/>
      <c r="M124" s="30"/>
      <c r="N124" s="3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27"/>
      <c r="Z124" s="228"/>
      <c r="AA124" s="20"/>
      <c r="AB124" s="20"/>
      <c r="AC124" s="20"/>
    </row>
    <row r="125" spans="1:29" ht="15.75" hidden="1" customHeight="1">
      <c r="A125" s="20"/>
      <c r="B125" s="20"/>
      <c r="C125" s="20"/>
      <c r="D125" s="20"/>
      <c r="E125" s="20"/>
      <c r="F125" s="20"/>
      <c r="G125" s="20"/>
      <c r="H125" s="30"/>
      <c r="I125" s="20"/>
      <c r="J125" s="20"/>
      <c r="K125" s="20"/>
      <c r="L125" s="20"/>
      <c r="M125" s="30"/>
      <c r="N125" s="3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27"/>
      <c r="Z125" s="228"/>
      <c r="AA125" s="20"/>
      <c r="AB125" s="20"/>
      <c r="AC125" s="20"/>
    </row>
    <row r="126" spans="1:29" ht="15.75" hidden="1" customHeight="1">
      <c r="A126" s="20"/>
      <c r="B126" s="20"/>
      <c r="C126" s="20"/>
      <c r="D126" s="20"/>
      <c r="E126" s="20"/>
      <c r="F126" s="20"/>
      <c r="G126" s="20"/>
      <c r="H126" s="30"/>
      <c r="I126" s="20"/>
      <c r="J126" s="20"/>
      <c r="K126" s="20"/>
      <c r="L126" s="20"/>
      <c r="M126" s="30"/>
      <c r="N126" s="3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27"/>
      <c r="Z126" s="228"/>
      <c r="AA126" s="20"/>
      <c r="AB126" s="20"/>
      <c r="AC126" s="20"/>
    </row>
    <row r="127" spans="1:29" ht="15.75" hidden="1" customHeight="1">
      <c r="A127" s="20"/>
      <c r="B127" s="20"/>
      <c r="C127" s="20"/>
      <c r="D127" s="20"/>
      <c r="E127" s="20"/>
      <c r="F127" s="20"/>
      <c r="G127" s="20"/>
      <c r="H127" s="30"/>
      <c r="I127" s="20"/>
      <c r="J127" s="20"/>
      <c r="K127" s="20"/>
      <c r="L127" s="20"/>
      <c r="M127" s="30"/>
      <c r="N127" s="3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27"/>
      <c r="Z127" s="228"/>
      <c r="AA127" s="20"/>
      <c r="AB127" s="20"/>
      <c r="AC127" s="20"/>
    </row>
    <row r="128" spans="1:29" ht="15.75" hidden="1" customHeight="1">
      <c r="A128" s="20"/>
      <c r="B128" s="20"/>
      <c r="C128" s="20"/>
      <c r="D128" s="20"/>
      <c r="E128" s="20"/>
      <c r="F128" s="20"/>
      <c r="G128" s="20"/>
      <c r="H128" s="30"/>
      <c r="I128" s="20"/>
      <c r="J128" s="20"/>
      <c r="K128" s="20"/>
      <c r="L128" s="20"/>
      <c r="M128" s="30"/>
      <c r="N128" s="3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27"/>
      <c r="Z128" s="228"/>
      <c r="AA128" s="20"/>
      <c r="AB128" s="20"/>
      <c r="AC128" s="20"/>
    </row>
    <row r="129" spans="1:29" ht="15.75" hidden="1" customHeight="1">
      <c r="A129" s="20"/>
      <c r="B129" s="20"/>
      <c r="C129" s="20"/>
      <c r="D129" s="20"/>
      <c r="E129" s="20"/>
      <c r="F129" s="20"/>
      <c r="G129" s="20"/>
      <c r="H129" s="30"/>
      <c r="I129" s="20"/>
      <c r="J129" s="20"/>
      <c r="K129" s="20"/>
      <c r="L129" s="20"/>
      <c r="M129" s="30"/>
      <c r="N129" s="3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27"/>
      <c r="Z129" s="228"/>
      <c r="AA129" s="20"/>
      <c r="AB129" s="20"/>
      <c r="AC129" s="20"/>
    </row>
    <row r="130" spans="1:29" ht="15.75" hidden="1" customHeight="1">
      <c r="A130" s="20"/>
      <c r="B130" s="20"/>
      <c r="C130" s="20"/>
      <c r="D130" s="20"/>
      <c r="E130" s="20"/>
      <c r="F130" s="20"/>
      <c r="G130" s="20"/>
      <c r="H130" s="30"/>
      <c r="I130" s="20"/>
      <c r="J130" s="20"/>
      <c r="K130" s="20"/>
      <c r="L130" s="20"/>
      <c r="M130" s="30"/>
      <c r="N130" s="3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27"/>
      <c r="Z130" s="228"/>
      <c r="AA130" s="20"/>
      <c r="AB130" s="20"/>
      <c r="AC130" s="20"/>
    </row>
    <row r="131" spans="1:29" ht="15.75" hidden="1" customHeight="1">
      <c r="A131" s="20"/>
      <c r="B131" s="20"/>
      <c r="C131" s="20"/>
      <c r="D131" s="20"/>
      <c r="E131" s="20"/>
      <c r="F131" s="20"/>
      <c r="G131" s="20"/>
      <c r="H131" s="30"/>
      <c r="I131" s="20"/>
      <c r="J131" s="20"/>
      <c r="K131" s="20"/>
      <c r="L131" s="20"/>
      <c r="M131" s="30"/>
      <c r="N131" s="3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27"/>
      <c r="Z131" s="228"/>
      <c r="AA131" s="20"/>
      <c r="AB131" s="20"/>
      <c r="AC131" s="20"/>
    </row>
    <row r="132" spans="1:29" ht="15.75" hidden="1" customHeight="1">
      <c r="A132" s="20"/>
      <c r="B132" s="20"/>
      <c r="C132" s="20"/>
      <c r="D132" s="20"/>
      <c r="E132" s="20"/>
      <c r="F132" s="20"/>
      <c r="G132" s="20"/>
      <c r="H132" s="30"/>
      <c r="I132" s="20"/>
      <c r="J132" s="20"/>
      <c r="K132" s="20"/>
      <c r="L132" s="20"/>
      <c r="M132" s="30"/>
      <c r="N132" s="3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27"/>
      <c r="Z132" s="228"/>
      <c r="AA132" s="20"/>
      <c r="AB132" s="20"/>
      <c r="AC132" s="20"/>
    </row>
    <row r="133" spans="1:29" ht="15.75" hidden="1" customHeight="1">
      <c r="A133" s="20"/>
      <c r="B133" s="20"/>
      <c r="C133" s="20"/>
      <c r="D133" s="20"/>
      <c r="E133" s="20"/>
      <c r="F133" s="20"/>
      <c r="G133" s="20"/>
      <c r="H133" s="30"/>
      <c r="I133" s="20"/>
      <c r="J133" s="20"/>
      <c r="K133" s="20"/>
      <c r="L133" s="20"/>
      <c r="M133" s="30"/>
      <c r="N133" s="3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27"/>
      <c r="Z133" s="228"/>
      <c r="AA133" s="20"/>
      <c r="AB133" s="20"/>
      <c r="AC133" s="20"/>
    </row>
    <row r="134" spans="1:29" ht="15.75" hidden="1" customHeight="1">
      <c r="A134" s="20"/>
      <c r="B134" s="20"/>
      <c r="C134" s="20"/>
      <c r="D134" s="20"/>
      <c r="E134" s="20"/>
      <c r="F134" s="20"/>
      <c r="G134" s="20"/>
      <c r="H134" s="30"/>
      <c r="I134" s="20"/>
      <c r="J134" s="20"/>
      <c r="K134" s="20"/>
      <c r="L134" s="20"/>
      <c r="M134" s="30"/>
      <c r="N134" s="3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27"/>
      <c r="Z134" s="228"/>
      <c r="AA134" s="20"/>
      <c r="AB134" s="20"/>
      <c r="AC134" s="20"/>
    </row>
    <row r="135" spans="1:29" ht="15.75" hidden="1" customHeight="1">
      <c r="A135" s="20"/>
      <c r="B135" s="20"/>
      <c r="C135" s="20"/>
      <c r="D135" s="20"/>
      <c r="E135" s="20"/>
      <c r="F135" s="20"/>
      <c r="G135" s="20"/>
      <c r="H135" s="30"/>
      <c r="I135" s="20"/>
      <c r="J135" s="20"/>
      <c r="K135" s="20"/>
      <c r="L135" s="20"/>
      <c r="M135" s="30"/>
      <c r="N135" s="3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27"/>
      <c r="Z135" s="228"/>
      <c r="AA135" s="20"/>
      <c r="AB135" s="20"/>
      <c r="AC135" s="20"/>
    </row>
    <row r="136" spans="1:29" ht="15.75" hidden="1" customHeight="1">
      <c r="A136" s="20"/>
      <c r="B136" s="20"/>
      <c r="C136" s="20"/>
      <c r="D136" s="20"/>
      <c r="E136" s="20"/>
      <c r="F136" s="20"/>
      <c r="G136" s="20"/>
      <c r="H136" s="30"/>
      <c r="I136" s="20"/>
      <c r="J136" s="20"/>
      <c r="K136" s="20"/>
      <c r="L136" s="20"/>
      <c r="M136" s="30"/>
      <c r="N136" s="3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27"/>
      <c r="Z136" s="228"/>
      <c r="AA136" s="20"/>
      <c r="AB136" s="20"/>
      <c r="AC136" s="20"/>
    </row>
    <row r="137" spans="1:29" ht="15.75" hidden="1" customHeight="1">
      <c r="A137" s="20"/>
      <c r="B137" s="20"/>
      <c r="C137" s="20"/>
      <c r="D137" s="20"/>
      <c r="E137" s="20"/>
      <c r="F137" s="20"/>
      <c r="G137" s="20"/>
      <c r="H137" s="30"/>
      <c r="I137" s="20"/>
      <c r="J137" s="20"/>
      <c r="K137" s="20"/>
      <c r="L137" s="20"/>
      <c r="M137" s="30"/>
      <c r="N137" s="3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27"/>
      <c r="Z137" s="228"/>
      <c r="AA137" s="20"/>
      <c r="AB137" s="20"/>
      <c r="AC137" s="20"/>
    </row>
    <row r="138" spans="1:29" ht="15.75" hidden="1" customHeight="1">
      <c r="A138" s="20"/>
      <c r="B138" s="20"/>
      <c r="C138" s="20"/>
      <c r="D138" s="20"/>
      <c r="E138" s="20"/>
      <c r="F138" s="20"/>
      <c r="G138" s="20"/>
      <c r="H138" s="30"/>
      <c r="I138" s="20"/>
      <c r="J138" s="20"/>
      <c r="K138" s="20"/>
      <c r="L138" s="20"/>
      <c r="M138" s="30"/>
      <c r="N138" s="3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27"/>
      <c r="Z138" s="228"/>
      <c r="AA138" s="20"/>
      <c r="AB138" s="20"/>
      <c r="AC138" s="20"/>
    </row>
    <row r="139" spans="1:29" ht="15.75" hidden="1" customHeight="1">
      <c r="A139" s="20"/>
      <c r="B139" s="20"/>
      <c r="C139" s="20"/>
      <c r="D139" s="20"/>
      <c r="E139" s="20"/>
      <c r="F139" s="20"/>
      <c r="G139" s="20"/>
      <c r="H139" s="30"/>
      <c r="I139" s="20"/>
      <c r="J139" s="20"/>
      <c r="K139" s="20"/>
      <c r="L139" s="20"/>
      <c r="M139" s="30"/>
      <c r="N139" s="3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27"/>
      <c r="Z139" s="228"/>
      <c r="AA139" s="20"/>
      <c r="AB139" s="20"/>
      <c r="AC139" s="20"/>
    </row>
    <row r="140" spans="1:29" ht="15.75" hidden="1" customHeight="1">
      <c r="A140" s="20"/>
      <c r="B140" s="20"/>
      <c r="C140" s="20"/>
      <c r="D140" s="20"/>
      <c r="E140" s="20"/>
      <c r="F140" s="20"/>
      <c r="G140" s="20"/>
      <c r="H140" s="30"/>
      <c r="I140" s="20"/>
      <c r="J140" s="20"/>
      <c r="K140" s="20"/>
      <c r="L140" s="20"/>
      <c r="M140" s="30"/>
      <c r="N140" s="3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27"/>
      <c r="Z140" s="228"/>
      <c r="AA140" s="20"/>
      <c r="AB140" s="20"/>
      <c r="AC140" s="20"/>
    </row>
    <row r="141" spans="1:29" ht="15.75" hidden="1" customHeight="1">
      <c r="A141" s="20"/>
      <c r="B141" s="20"/>
      <c r="C141" s="20"/>
      <c r="D141" s="20"/>
      <c r="E141" s="20"/>
      <c r="F141" s="20"/>
      <c r="G141" s="20"/>
      <c r="H141" s="30"/>
      <c r="I141" s="20"/>
      <c r="J141" s="20"/>
      <c r="K141" s="20"/>
      <c r="L141" s="20"/>
      <c r="M141" s="30"/>
      <c r="N141" s="3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27"/>
      <c r="Z141" s="228"/>
      <c r="AA141" s="20"/>
      <c r="AB141" s="20"/>
      <c r="AC141" s="20"/>
    </row>
    <row r="142" spans="1:29" ht="15.75" hidden="1" customHeight="1">
      <c r="A142" s="20"/>
      <c r="B142" s="20"/>
      <c r="C142" s="20"/>
      <c r="D142" s="20"/>
      <c r="E142" s="20"/>
      <c r="F142" s="20"/>
      <c r="G142" s="20"/>
      <c r="H142" s="30"/>
      <c r="I142" s="20"/>
      <c r="J142" s="20"/>
      <c r="K142" s="20"/>
      <c r="L142" s="20"/>
      <c r="M142" s="30"/>
      <c r="N142" s="3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27"/>
      <c r="Z142" s="228"/>
      <c r="AA142" s="20"/>
      <c r="AB142" s="20"/>
      <c r="AC142" s="20"/>
    </row>
    <row r="143" spans="1:29" ht="15.75" hidden="1" customHeight="1">
      <c r="A143" s="20"/>
      <c r="B143" s="20"/>
      <c r="C143" s="20"/>
      <c r="D143" s="20"/>
      <c r="E143" s="20"/>
      <c r="F143" s="20"/>
      <c r="G143" s="20"/>
      <c r="H143" s="30"/>
      <c r="I143" s="20"/>
      <c r="J143" s="20"/>
      <c r="K143" s="20"/>
      <c r="L143" s="20"/>
      <c r="M143" s="30"/>
      <c r="N143" s="3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27"/>
      <c r="Z143" s="228"/>
      <c r="AA143" s="20"/>
      <c r="AB143" s="20"/>
      <c r="AC143" s="20"/>
    </row>
    <row r="144" spans="1:29" ht="15.75" hidden="1" customHeight="1">
      <c r="A144" s="20"/>
      <c r="B144" s="20"/>
      <c r="C144" s="20"/>
      <c r="D144" s="20"/>
      <c r="E144" s="20"/>
      <c r="F144" s="20"/>
      <c r="G144" s="20"/>
      <c r="H144" s="30"/>
      <c r="I144" s="20"/>
      <c r="J144" s="20"/>
      <c r="K144" s="20"/>
      <c r="L144" s="20"/>
      <c r="M144" s="30"/>
      <c r="N144" s="3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27"/>
      <c r="Z144" s="228"/>
      <c r="AA144" s="20"/>
      <c r="AB144" s="20"/>
      <c r="AC144" s="20"/>
    </row>
    <row r="145" spans="1:29" ht="15.75" hidden="1" customHeight="1">
      <c r="A145" s="20"/>
      <c r="B145" s="20"/>
      <c r="C145" s="20"/>
      <c r="D145" s="20"/>
      <c r="E145" s="20"/>
      <c r="F145" s="20"/>
      <c r="G145" s="20"/>
      <c r="H145" s="30"/>
      <c r="I145" s="20"/>
      <c r="J145" s="20"/>
      <c r="K145" s="20"/>
      <c r="L145" s="20"/>
      <c r="M145" s="30"/>
      <c r="N145" s="3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27"/>
      <c r="Z145" s="228"/>
      <c r="AA145" s="20"/>
      <c r="AB145" s="20"/>
      <c r="AC145" s="20"/>
    </row>
    <row r="146" spans="1:29" ht="15.75" hidden="1" customHeight="1">
      <c r="A146" s="20"/>
      <c r="B146" s="20"/>
      <c r="C146" s="20"/>
      <c r="D146" s="20"/>
      <c r="E146" s="20"/>
      <c r="F146" s="20"/>
      <c r="G146" s="20"/>
      <c r="H146" s="30"/>
      <c r="I146" s="20"/>
      <c r="J146" s="20"/>
      <c r="K146" s="20"/>
      <c r="L146" s="20"/>
      <c r="M146" s="30"/>
      <c r="N146" s="3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27"/>
      <c r="Z146" s="228"/>
      <c r="AA146" s="20"/>
      <c r="AB146" s="20"/>
      <c r="AC146" s="20"/>
    </row>
    <row r="147" spans="1:29" ht="15.75" hidden="1" customHeight="1">
      <c r="A147" s="20"/>
      <c r="B147" s="20"/>
      <c r="C147" s="20"/>
      <c r="D147" s="20"/>
      <c r="E147" s="20"/>
      <c r="F147" s="20"/>
      <c r="G147" s="20"/>
      <c r="H147" s="30"/>
      <c r="I147" s="20"/>
      <c r="J147" s="20"/>
      <c r="K147" s="20"/>
      <c r="L147" s="20"/>
      <c r="M147" s="30"/>
      <c r="N147" s="3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27"/>
      <c r="Z147" s="228"/>
      <c r="AA147" s="20"/>
      <c r="AB147" s="20"/>
      <c r="AC147" s="20"/>
    </row>
    <row r="148" spans="1:29" ht="15.75" hidden="1" customHeight="1">
      <c r="A148" s="20"/>
      <c r="B148" s="20"/>
      <c r="C148" s="20"/>
      <c r="D148" s="20"/>
      <c r="E148" s="20"/>
      <c r="F148" s="20"/>
      <c r="G148" s="20"/>
      <c r="H148" s="30"/>
      <c r="I148" s="20"/>
      <c r="J148" s="20"/>
      <c r="K148" s="20"/>
      <c r="L148" s="20"/>
      <c r="M148" s="30"/>
      <c r="N148" s="3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27"/>
      <c r="Z148" s="228"/>
      <c r="AA148" s="20"/>
      <c r="AB148" s="20"/>
      <c r="AC148" s="20"/>
    </row>
    <row r="149" spans="1:29" ht="15.75" hidden="1" customHeight="1">
      <c r="A149" s="20"/>
      <c r="B149" s="20"/>
      <c r="C149" s="20"/>
      <c r="D149" s="20"/>
      <c r="E149" s="20"/>
      <c r="F149" s="20"/>
      <c r="G149" s="20"/>
      <c r="H149" s="30"/>
      <c r="I149" s="20"/>
      <c r="J149" s="20"/>
      <c r="K149" s="20"/>
      <c r="L149" s="20"/>
      <c r="M149" s="30"/>
      <c r="N149" s="3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27"/>
      <c r="Z149" s="228"/>
      <c r="AA149" s="20"/>
      <c r="AB149" s="20"/>
      <c r="AC149" s="20"/>
    </row>
    <row r="150" spans="1:29" ht="15.75" hidden="1" customHeight="1">
      <c r="A150" s="20"/>
      <c r="B150" s="20"/>
      <c r="C150" s="20"/>
      <c r="D150" s="20"/>
      <c r="E150" s="20"/>
      <c r="F150" s="20"/>
      <c r="G150" s="20"/>
      <c r="H150" s="30"/>
      <c r="I150" s="20"/>
      <c r="J150" s="20"/>
      <c r="K150" s="20"/>
      <c r="L150" s="20"/>
      <c r="M150" s="30"/>
      <c r="N150" s="3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27"/>
      <c r="Z150" s="228"/>
      <c r="AA150" s="20"/>
      <c r="AB150" s="20"/>
      <c r="AC150" s="20"/>
    </row>
    <row r="151" spans="1:29" ht="15.75" hidden="1" customHeight="1">
      <c r="A151" s="20"/>
      <c r="B151" s="20"/>
      <c r="C151" s="20"/>
      <c r="D151" s="20"/>
      <c r="E151" s="20"/>
      <c r="F151" s="20"/>
      <c r="G151" s="20"/>
      <c r="H151" s="30"/>
      <c r="I151" s="20"/>
      <c r="J151" s="20"/>
      <c r="K151" s="20"/>
      <c r="L151" s="20"/>
      <c r="M151" s="30"/>
      <c r="N151" s="3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27"/>
      <c r="Z151" s="228"/>
      <c r="AA151" s="20"/>
      <c r="AB151" s="20"/>
      <c r="AC151" s="20"/>
    </row>
    <row r="152" spans="1:29" ht="15.75" hidden="1" customHeight="1">
      <c r="A152" s="20"/>
      <c r="B152" s="20"/>
      <c r="C152" s="20"/>
      <c r="D152" s="20"/>
      <c r="E152" s="20"/>
      <c r="F152" s="20"/>
      <c r="G152" s="20"/>
      <c r="H152" s="30"/>
      <c r="I152" s="20"/>
      <c r="J152" s="20"/>
      <c r="K152" s="20"/>
      <c r="L152" s="20"/>
      <c r="M152" s="30"/>
      <c r="N152" s="3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27"/>
      <c r="Z152" s="228"/>
      <c r="AA152" s="20"/>
      <c r="AB152" s="20"/>
      <c r="AC152" s="20"/>
    </row>
    <row r="153" spans="1:29" ht="15.75" hidden="1" customHeight="1">
      <c r="A153" s="20"/>
      <c r="B153" s="20"/>
      <c r="C153" s="20"/>
      <c r="D153" s="20"/>
      <c r="E153" s="20"/>
      <c r="F153" s="20"/>
      <c r="G153" s="20"/>
      <c r="H153" s="30"/>
      <c r="I153" s="20"/>
      <c r="J153" s="20"/>
      <c r="K153" s="20"/>
      <c r="L153" s="20"/>
      <c r="M153" s="30"/>
      <c r="N153" s="3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27"/>
      <c r="Z153" s="228"/>
      <c r="AA153" s="20"/>
      <c r="AB153" s="20"/>
      <c r="AC153" s="20"/>
    </row>
    <row r="154" spans="1:29" ht="15.75" hidden="1" customHeight="1">
      <c r="A154" s="20"/>
      <c r="B154" s="20"/>
      <c r="C154" s="20"/>
      <c r="D154" s="20"/>
      <c r="E154" s="20"/>
      <c r="F154" s="20"/>
      <c r="G154" s="20"/>
      <c r="H154" s="30"/>
      <c r="I154" s="20"/>
      <c r="J154" s="20"/>
      <c r="K154" s="20"/>
      <c r="L154" s="20"/>
      <c r="M154" s="30"/>
      <c r="N154" s="3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27"/>
      <c r="Z154" s="228"/>
      <c r="AA154" s="20"/>
      <c r="AB154" s="20"/>
      <c r="AC154" s="20"/>
    </row>
    <row r="155" spans="1:29" ht="15.75" hidden="1" customHeight="1">
      <c r="A155" s="20"/>
      <c r="B155" s="20"/>
      <c r="C155" s="20"/>
      <c r="D155" s="20"/>
      <c r="E155" s="20"/>
      <c r="F155" s="20"/>
      <c r="G155" s="20"/>
      <c r="H155" s="30"/>
      <c r="I155" s="20"/>
      <c r="J155" s="20"/>
      <c r="K155" s="20"/>
      <c r="L155" s="20"/>
      <c r="M155" s="30"/>
      <c r="N155" s="3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27"/>
      <c r="Z155" s="228"/>
      <c r="AA155" s="20"/>
      <c r="AB155" s="20"/>
      <c r="AC155" s="20"/>
    </row>
    <row r="156" spans="1:29" ht="15.75" hidden="1" customHeight="1">
      <c r="A156" s="20"/>
      <c r="B156" s="20"/>
      <c r="C156" s="20"/>
      <c r="D156" s="20"/>
      <c r="E156" s="20"/>
      <c r="F156" s="20"/>
      <c r="G156" s="20"/>
      <c r="H156" s="30"/>
      <c r="I156" s="20"/>
      <c r="J156" s="20"/>
      <c r="K156" s="20"/>
      <c r="L156" s="20"/>
      <c r="M156" s="30"/>
      <c r="N156" s="3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27"/>
      <c r="Z156" s="228"/>
      <c r="AA156" s="20"/>
      <c r="AB156" s="20"/>
      <c r="AC156" s="20"/>
    </row>
    <row r="157" spans="1:29" ht="15.75" hidden="1" customHeight="1">
      <c r="A157" s="20"/>
      <c r="B157" s="20"/>
      <c r="C157" s="20"/>
      <c r="D157" s="20"/>
      <c r="E157" s="20"/>
      <c r="F157" s="20"/>
      <c r="G157" s="20"/>
      <c r="H157" s="30"/>
      <c r="I157" s="20"/>
      <c r="J157" s="20"/>
      <c r="K157" s="20"/>
      <c r="L157" s="20"/>
      <c r="M157" s="30"/>
      <c r="N157" s="3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27"/>
      <c r="Z157" s="228"/>
      <c r="AA157" s="20"/>
      <c r="AB157" s="20"/>
      <c r="AC157" s="20"/>
    </row>
    <row r="158" spans="1:29" ht="15.75" hidden="1" customHeight="1">
      <c r="A158" s="20"/>
      <c r="B158" s="20"/>
      <c r="C158" s="20"/>
      <c r="D158" s="20"/>
      <c r="E158" s="20"/>
      <c r="F158" s="20"/>
      <c r="G158" s="20"/>
      <c r="H158" s="30"/>
      <c r="I158" s="20"/>
      <c r="J158" s="20"/>
      <c r="K158" s="20"/>
      <c r="L158" s="20"/>
      <c r="M158" s="30"/>
      <c r="N158" s="3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27"/>
      <c r="Z158" s="228"/>
      <c r="AA158" s="20"/>
      <c r="AB158" s="20"/>
      <c r="AC158" s="20"/>
    </row>
    <row r="159" spans="1:29" ht="15.75" hidden="1" customHeight="1">
      <c r="A159" s="20"/>
      <c r="B159" s="20"/>
      <c r="C159" s="20"/>
      <c r="D159" s="20"/>
      <c r="E159" s="20"/>
      <c r="F159" s="20"/>
      <c r="G159" s="20"/>
      <c r="H159" s="30"/>
      <c r="I159" s="20"/>
      <c r="J159" s="20"/>
      <c r="K159" s="20"/>
      <c r="L159" s="20"/>
      <c r="M159" s="30"/>
      <c r="N159" s="3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27"/>
      <c r="Z159" s="228"/>
      <c r="AA159" s="20"/>
      <c r="AB159" s="20"/>
      <c r="AC159" s="20"/>
    </row>
    <row r="160" spans="1:29" ht="15.75" hidden="1" customHeight="1">
      <c r="A160" s="20"/>
      <c r="B160" s="20"/>
      <c r="C160" s="20"/>
      <c r="D160" s="20"/>
      <c r="E160" s="20"/>
      <c r="F160" s="20"/>
      <c r="G160" s="20"/>
      <c r="H160" s="30"/>
      <c r="I160" s="20"/>
      <c r="J160" s="20"/>
      <c r="K160" s="20"/>
      <c r="L160" s="20"/>
      <c r="M160" s="30"/>
      <c r="N160" s="3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27"/>
      <c r="Z160" s="228"/>
      <c r="AA160" s="20"/>
      <c r="AB160" s="20"/>
      <c r="AC160" s="20"/>
    </row>
    <row r="161" spans="1:29" ht="15.75" hidden="1" customHeight="1">
      <c r="A161" s="20"/>
      <c r="B161" s="20"/>
      <c r="C161" s="20"/>
      <c r="D161" s="20"/>
      <c r="E161" s="20"/>
      <c r="F161" s="20"/>
      <c r="G161" s="20"/>
      <c r="H161" s="30"/>
      <c r="I161" s="20"/>
      <c r="J161" s="20"/>
      <c r="K161" s="20"/>
      <c r="L161" s="20"/>
      <c r="M161" s="30"/>
      <c r="N161" s="3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27"/>
      <c r="Z161" s="228"/>
      <c r="AA161" s="20"/>
      <c r="AB161" s="20"/>
      <c r="AC161" s="20"/>
    </row>
    <row r="162" spans="1:29" ht="15.75" hidden="1" customHeight="1">
      <c r="A162" s="20"/>
      <c r="B162" s="20"/>
      <c r="C162" s="20"/>
      <c r="D162" s="20"/>
      <c r="E162" s="20"/>
      <c r="F162" s="20"/>
      <c r="G162" s="20"/>
      <c r="H162" s="30"/>
      <c r="I162" s="20"/>
      <c r="J162" s="20"/>
      <c r="K162" s="20"/>
      <c r="L162" s="20"/>
      <c r="M162" s="30"/>
      <c r="N162" s="3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27"/>
      <c r="Z162" s="228"/>
      <c r="AA162" s="20"/>
      <c r="AB162" s="20"/>
      <c r="AC162" s="20"/>
    </row>
    <row r="163" spans="1:29" ht="15.75" hidden="1" customHeight="1">
      <c r="A163" s="20"/>
      <c r="B163" s="20"/>
      <c r="C163" s="20"/>
      <c r="D163" s="20"/>
      <c r="E163" s="20"/>
      <c r="F163" s="20"/>
      <c r="G163" s="20"/>
      <c r="H163" s="30"/>
      <c r="I163" s="20"/>
      <c r="J163" s="20"/>
      <c r="K163" s="20"/>
      <c r="L163" s="20"/>
      <c r="M163" s="30"/>
      <c r="N163" s="3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27"/>
      <c r="Z163" s="228"/>
      <c r="AA163" s="20"/>
      <c r="AB163" s="20"/>
      <c r="AC163" s="20"/>
    </row>
    <row r="164" spans="1:29" ht="15.75" hidden="1" customHeight="1">
      <c r="A164" s="20"/>
      <c r="B164" s="20"/>
      <c r="C164" s="20"/>
      <c r="D164" s="20"/>
      <c r="E164" s="20"/>
      <c r="F164" s="20"/>
      <c r="G164" s="20"/>
      <c r="H164" s="30"/>
      <c r="I164" s="20"/>
      <c r="J164" s="20"/>
      <c r="K164" s="20"/>
      <c r="L164" s="20"/>
      <c r="M164" s="30"/>
      <c r="N164" s="3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27"/>
      <c r="Z164" s="228"/>
      <c r="AA164" s="20"/>
      <c r="AB164" s="20"/>
      <c r="AC164" s="20"/>
    </row>
    <row r="165" spans="1:29" ht="15.75" hidden="1" customHeight="1">
      <c r="A165" s="20"/>
      <c r="B165" s="20"/>
      <c r="C165" s="20"/>
      <c r="D165" s="20"/>
      <c r="E165" s="20"/>
      <c r="F165" s="20"/>
      <c r="G165" s="20"/>
      <c r="H165" s="30"/>
      <c r="I165" s="20"/>
      <c r="J165" s="20"/>
      <c r="K165" s="20"/>
      <c r="L165" s="20"/>
      <c r="M165" s="30"/>
      <c r="N165" s="3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27"/>
      <c r="Z165" s="228"/>
      <c r="AA165" s="20"/>
      <c r="AB165" s="20"/>
      <c r="AC165" s="20"/>
    </row>
    <row r="166" spans="1:29" ht="15.75" hidden="1" customHeight="1">
      <c r="A166" s="20"/>
      <c r="B166" s="20"/>
      <c r="C166" s="20"/>
      <c r="D166" s="20"/>
      <c r="E166" s="20"/>
      <c r="F166" s="20"/>
      <c r="G166" s="20"/>
      <c r="H166" s="30"/>
      <c r="I166" s="20"/>
      <c r="J166" s="20"/>
      <c r="K166" s="20"/>
      <c r="L166" s="20"/>
      <c r="M166" s="30"/>
      <c r="N166" s="3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27"/>
      <c r="Z166" s="228"/>
      <c r="AA166" s="20"/>
      <c r="AB166" s="20"/>
      <c r="AC166" s="20"/>
    </row>
    <row r="167" spans="1:29" ht="15.75" hidden="1" customHeight="1">
      <c r="A167" s="20"/>
      <c r="B167" s="20"/>
      <c r="C167" s="20"/>
      <c r="D167" s="20"/>
      <c r="E167" s="20"/>
      <c r="F167" s="20"/>
      <c r="G167" s="20"/>
      <c r="H167" s="30"/>
      <c r="I167" s="20"/>
      <c r="J167" s="20"/>
      <c r="K167" s="20"/>
      <c r="L167" s="20"/>
      <c r="M167" s="30"/>
      <c r="N167" s="3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27"/>
      <c r="Z167" s="228"/>
      <c r="AA167" s="20"/>
      <c r="AB167" s="20"/>
      <c r="AC167" s="20"/>
    </row>
    <row r="168" spans="1:29" ht="15.75" hidden="1" customHeight="1">
      <c r="A168" s="20"/>
      <c r="B168" s="20"/>
      <c r="C168" s="20"/>
      <c r="D168" s="20"/>
      <c r="E168" s="20"/>
      <c r="F168" s="20"/>
      <c r="G168" s="20"/>
      <c r="H168" s="30"/>
      <c r="I168" s="20"/>
      <c r="J168" s="20"/>
      <c r="K168" s="20"/>
      <c r="L168" s="20"/>
      <c r="M168" s="30"/>
      <c r="N168" s="3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27"/>
      <c r="Z168" s="228"/>
      <c r="AA168" s="20"/>
      <c r="AB168" s="20"/>
      <c r="AC168" s="20"/>
    </row>
    <row r="169" spans="1:29" ht="15.75" hidden="1" customHeight="1">
      <c r="A169" s="20"/>
      <c r="B169" s="20"/>
      <c r="C169" s="20"/>
      <c r="D169" s="20"/>
      <c r="E169" s="20"/>
      <c r="F169" s="20"/>
      <c r="G169" s="20"/>
      <c r="H169" s="30"/>
      <c r="I169" s="20"/>
      <c r="J169" s="20"/>
      <c r="K169" s="20"/>
      <c r="L169" s="20"/>
      <c r="M169" s="30"/>
      <c r="N169" s="3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27"/>
      <c r="Z169" s="228"/>
      <c r="AA169" s="20"/>
      <c r="AB169" s="20"/>
      <c r="AC169" s="20"/>
    </row>
    <row r="170" spans="1:29" ht="15.75" hidden="1" customHeight="1">
      <c r="A170" s="20"/>
      <c r="B170" s="20"/>
      <c r="C170" s="20"/>
      <c r="D170" s="20"/>
      <c r="E170" s="20"/>
      <c r="F170" s="20"/>
      <c r="G170" s="20"/>
      <c r="H170" s="30"/>
      <c r="I170" s="20"/>
      <c r="J170" s="20"/>
      <c r="K170" s="20"/>
      <c r="L170" s="20"/>
      <c r="M170" s="30"/>
      <c r="N170" s="3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27"/>
      <c r="Z170" s="228"/>
      <c r="AA170" s="20"/>
      <c r="AB170" s="20"/>
      <c r="AC170" s="20"/>
    </row>
    <row r="171" spans="1:29" ht="15.75" hidden="1" customHeight="1">
      <c r="A171" s="20"/>
      <c r="B171" s="20"/>
      <c r="C171" s="20"/>
      <c r="D171" s="20"/>
      <c r="E171" s="20"/>
      <c r="F171" s="20"/>
      <c r="G171" s="20"/>
      <c r="H171" s="30"/>
      <c r="I171" s="20"/>
      <c r="J171" s="20"/>
      <c r="K171" s="20"/>
      <c r="L171" s="20"/>
      <c r="M171" s="30"/>
      <c r="N171" s="3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27"/>
      <c r="Z171" s="228"/>
      <c r="AA171" s="20"/>
      <c r="AB171" s="20"/>
      <c r="AC171" s="20"/>
    </row>
    <row r="172" spans="1:29" ht="15.75" hidden="1" customHeight="1">
      <c r="A172" s="20"/>
      <c r="B172" s="20"/>
      <c r="C172" s="20"/>
      <c r="D172" s="20"/>
      <c r="E172" s="20"/>
      <c r="F172" s="20"/>
      <c r="G172" s="20"/>
      <c r="H172" s="30"/>
      <c r="I172" s="20"/>
      <c r="J172" s="20"/>
      <c r="K172" s="20"/>
      <c r="L172" s="20"/>
      <c r="M172" s="30"/>
      <c r="N172" s="3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27"/>
      <c r="Z172" s="228"/>
      <c r="AA172" s="20"/>
      <c r="AB172" s="20"/>
      <c r="AC172" s="20"/>
    </row>
    <row r="173" spans="1:29" ht="15.75" hidden="1" customHeight="1">
      <c r="A173" s="20"/>
      <c r="B173" s="20"/>
      <c r="C173" s="20"/>
      <c r="D173" s="20"/>
      <c r="E173" s="20"/>
      <c r="F173" s="20"/>
      <c r="G173" s="20"/>
      <c r="H173" s="30"/>
      <c r="I173" s="20"/>
      <c r="J173" s="20"/>
      <c r="K173" s="20"/>
      <c r="L173" s="20"/>
      <c r="M173" s="30"/>
      <c r="N173" s="3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27"/>
      <c r="Z173" s="228"/>
      <c r="AA173" s="20"/>
      <c r="AB173" s="20"/>
      <c r="AC173" s="20"/>
    </row>
    <row r="174" spans="1:29" ht="15.75" hidden="1" customHeight="1">
      <c r="A174" s="20"/>
      <c r="B174" s="20"/>
      <c r="C174" s="20"/>
      <c r="D174" s="20"/>
      <c r="E174" s="20"/>
      <c r="F174" s="20"/>
      <c r="G174" s="20"/>
      <c r="H174" s="30"/>
      <c r="I174" s="20"/>
      <c r="J174" s="20"/>
      <c r="K174" s="20"/>
      <c r="L174" s="20"/>
      <c r="M174" s="30"/>
      <c r="N174" s="3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27"/>
      <c r="Z174" s="228"/>
      <c r="AA174" s="20"/>
      <c r="AB174" s="20"/>
      <c r="AC174" s="20"/>
    </row>
    <row r="175" spans="1:29" ht="15.75" hidden="1" customHeight="1">
      <c r="A175" s="20"/>
      <c r="B175" s="20"/>
      <c r="C175" s="20"/>
      <c r="D175" s="20"/>
      <c r="E175" s="20"/>
      <c r="F175" s="20"/>
      <c r="G175" s="20"/>
      <c r="H175" s="30"/>
      <c r="I175" s="20"/>
      <c r="J175" s="20"/>
      <c r="K175" s="20"/>
      <c r="L175" s="20"/>
      <c r="M175" s="30"/>
      <c r="N175" s="3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27"/>
      <c r="Z175" s="228"/>
      <c r="AA175" s="20"/>
      <c r="AB175" s="20"/>
      <c r="AC175" s="20"/>
    </row>
    <row r="176" spans="1:29" ht="15.75" hidden="1" customHeight="1">
      <c r="A176" s="20"/>
      <c r="B176" s="20"/>
      <c r="C176" s="20"/>
      <c r="D176" s="20"/>
      <c r="E176" s="20"/>
      <c r="F176" s="20"/>
      <c r="G176" s="20"/>
      <c r="H176" s="30"/>
      <c r="I176" s="20"/>
      <c r="J176" s="20"/>
      <c r="K176" s="20"/>
      <c r="L176" s="20"/>
      <c r="M176" s="30"/>
      <c r="N176" s="3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27"/>
      <c r="Z176" s="228"/>
      <c r="AA176" s="20"/>
      <c r="AB176" s="20"/>
      <c r="AC176" s="20"/>
    </row>
    <row r="177" spans="1:29" ht="15.75" hidden="1" customHeight="1">
      <c r="A177" s="20"/>
      <c r="B177" s="20"/>
      <c r="C177" s="20"/>
      <c r="D177" s="20"/>
      <c r="E177" s="20"/>
      <c r="F177" s="20"/>
      <c r="G177" s="20"/>
      <c r="H177" s="30"/>
      <c r="I177" s="20"/>
      <c r="J177" s="20"/>
      <c r="K177" s="20"/>
      <c r="L177" s="20"/>
      <c r="M177" s="30"/>
      <c r="N177" s="3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27"/>
      <c r="Z177" s="228"/>
      <c r="AA177" s="20"/>
      <c r="AB177" s="20"/>
      <c r="AC177" s="20"/>
    </row>
    <row r="178" spans="1:29" ht="15.75" hidden="1" customHeight="1">
      <c r="A178" s="20"/>
      <c r="B178" s="20"/>
      <c r="C178" s="20"/>
      <c r="D178" s="20"/>
      <c r="E178" s="20"/>
      <c r="F178" s="20"/>
      <c r="G178" s="20"/>
      <c r="H178" s="30"/>
      <c r="I178" s="20"/>
      <c r="J178" s="20"/>
      <c r="K178" s="20"/>
      <c r="L178" s="20"/>
      <c r="M178" s="30"/>
      <c r="N178" s="3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27"/>
      <c r="Z178" s="228"/>
      <c r="AA178" s="20"/>
      <c r="AB178" s="20"/>
      <c r="AC178" s="20"/>
    </row>
    <row r="179" spans="1:29" ht="15.75" hidden="1" customHeight="1">
      <c r="A179" s="20"/>
      <c r="B179" s="20"/>
      <c r="C179" s="20"/>
      <c r="D179" s="20"/>
      <c r="E179" s="20"/>
      <c r="F179" s="20"/>
      <c r="G179" s="20"/>
      <c r="H179" s="30"/>
      <c r="I179" s="20"/>
      <c r="J179" s="20"/>
      <c r="K179" s="20"/>
      <c r="L179" s="20"/>
      <c r="M179" s="30"/>
      <c r="N179" s="3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27"/>
      <c r="Z179" s="228"/>
      <c r="AA179" s="20"/>
      <c r="AB179" s="20"/>
      <c r="AC179" s="20"/>
    </row>
    <row r="180" spans="1:29" ht="15.75" hidden="1" customHeight="1">
      <c r="A180" s="20"/>
      <c r="B180" s="20"/>
      <c r="C180" s="20"/>
      <c r="D180" s="20"/>
      <c r="E180" s="20"/>
      <c r="F180" s="20"/>
      <c r="G180" s="20"/>
      <c r="H180" s="30"/>
      <c r="I180" s="20"/>
      <c r="J180" s="20"/>
      <c r="K180" s="20"/>
      <c r="L180" s="20"/>
      <c r="M180" s="30"/>
      <c r="N180" s="3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27"/>
      <c r="Z180" s="228"/>
      <c r="AA180" s="20"/>
      <c r="AB180" s="20"/>
      <c r="AC180" s="20"/>
    </row>
    <row r="181" spans="1:29" ht="15.75" hidden="1" customHeight="1">
      <c r="A181" s="20"/>
      <c r="B181" s="20"/>
      <c r="C181" s="20"/>
      <c r="D181" s="20"/>
      <c r="E181" s="20"/>
      <c r="F181" s="20"/>
      <c r="G181" s="20"/>
      <c r="H181" s="30"/>
      <c r="I181" s="20"/>
      <c r="J181" s="20"/>
      <c r="K181" s="20"/>
      <c r="L181" s="20"/>
      <c r="M181" s="30"/>
      <c r="N181" s="3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27"/>
      <c r="Z181" s="228"/>
      <c r="AA181" s="20"/>
      <c r="AB181" s="20"/>
      <c r="AC181" s="20"/>
    </row>
    <row r="182" spans="1:29" ht="15.75" hidden="1" customHeight="1">
      <c r="A182" s="20"/>
      <c r="B182" s="20"/>
      <c r="C182" s="20"/>
      <c r="D182" s="20"/>
      <c r="E182" s="20"/>
      <c r="F182" s="20"/>
      <c r="G182" s="20"/>
      <c r="H182" s="30"/>
      <c r="I182" s="20"/>
      <c r="J182" s="20"/>
      <c r="K182" s="20"/>
      <c r="L182" s="20"/>
      <c r="M182" s="30"/>
      <c r="N182" s="3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27"/>
      <c r="Z182" s="228"/>
      <c r="AA182" s="20"/>
      <c r="AB182" s="20"/>
      <c r="AC182" s="20"/>
    </row>
    <row r="183" spans="1:29" ht="15.75" hidden="1" customHeight="1">
      <c r="A183" s="20"/>
      <c r="B183" s="20"/>
      <c r="C183" s="20"/>
      <c r="D183" s="20"/>
      <c r="E183" s="20"/>
      <c r="F183" s="20"/>
      <c r="G183" s="20"/>
      <c r="H183" s="30"/>
      <c r="I183" s="20"/>
      <c r="J183" s="20"/>
      <c r="K183" s="20"/>
      <c r="L183" s="20"/>
      <c r="M183" s="30"/>
      <c r="N183" s="3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27"/>
      <c r="Z183" s="228"/>
      <c r="AA183" s="20"/>
      <c r="AB183" s="20"/>
      <c r="AC183" s="20"/>
    </row>
    <row r="184" spans="1:29" ht="15.75" hidden="1" customHeight="1">
      <c r="A184" s="20"/>
      <c r="B184" s="20"/>
      <c r="C184" s="20"/>
      <c r="D184" s="20"/>
      <c r="E184" s="20"/>
      <c r="F184" s="20"/>
      <c r="G184" s="20"/>
      <c r="H184" s="30"/>
      <c r="I184" s="20"/>
      <c r="J184" s="20"/>
      <c r="K184" s="20"/>
      <c r="L184" s="20"/>
      <c r="M184" s="30"/>
      <c r="N184" s="3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27"/>
      <c r="Z184" s="228"/>
      <c r="AA184" s="20"/>
      <c r="AB184" s="20"/>
      <c r="AC184" s="20"/>
    </row>
    <row r="185" spans="1:29" ht="15.75" hidden="1" customHeight="1">
      <c r="A185" s="20"/>
      <c r="B185" s="20"/>
      <c r="C185" s="20"/>
      <c r="D185" s="20"/>
      <c r="E185" s="20"/>
      <c r="F185" s="20"/>
      <c r="G185" s="20"/>
      <c r="H185" s="30"/>
      <c r="I185" s="20"/>
      <c r="J185" s="20"/>
      <c r="K185" s="20"/>
      <c r="L185" s="20"/>
      <c r="M185" s="30"/>
      <c r="N185" s="3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27"/>
      <c r="Z185" s="228"/>
      <c r="AA185" s="20"/>
      <c r="AB185" s="20"/>
      <c r="AC185" s="20"/>
    </row>
    <row r="186" spans="1:29" ht="15.75" hidden="1" customHeight="1">
      <c r="A186" s="20"/>
      <c r="B186" s="20"/>
      <c r="C186" s="20"/>
      <c r="D186" s="20"/>
      <c r="E186" s="20"/>
      <c r="F186" s="20"/>
      <c r="G186" s="20"/>
      <c r="H186" s="30"/>
      <c r="I186" s="20"/>
      <c r="J186" s="20"/>
      <c r="K186" s="20"/>
      <c r="L186" s="20"/>
      <c r="M186" s="30"/>
      <c r="N186" s="3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27"/>
      <c r="Z186" s="228"/>
      <c r="AA186" s="20"/>
      <c r="AB186" s="20"/>
      <c r="AC186" s="20"/>
    </row>
    <row r="187" spans="1:29" ht="15.75" hidden="1" customHeight="1">
      <c r="A187" s="20"/>
      <c r="B187" s="20"/>
      <c r="C187" s="20"/>
      <c r="D187" s="20"/>
      <c r="E187" s="20"/>
      <c r="F187" s="20"/>
      <c r="G187" s="20"/>
      <c r="H187" s="30"/>
      <c r="I187" s="20"/>
      <c r="J187" s="20"/>
      <c r="K187" s="20"/>
      <c r="L187" s="20"/>
      <c r="M187" s="30"/>
      <c r="N187" s="3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27"/>
      <c r="Z187" s="228"/>
      <c r="AA187" s="20"/>
      <c r="AB187" s="20"/>
      <c r="AC187" s="20"/>
    </row>
    <row r="188" spans="1:29" ht="15.75" hidden="1" customHeight="1">
      <c r="A188" s="20"/>
      <c r="B188" s="20"/>
      <c r="C188" s="20"/>
      <c r="D188" s="20"/>
      <c r="E188" s="20"/>
      <c r="F188" s="20"/>
      <c r="G188" s="20"/>
      <c r="H188" s="30"/>
      <c r="I188" s="20"/>
      <c r="J188" s="20"/>
      <c r="K188" s="20"/>
      <c r="L188" s="20"/>
      <c r="M188" s="30"/>
      <c r="N188" s="3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27"/>
      <c r="Z188" s="228"/>
      <c r="AA188" s="20"/>
      <c r="AB188" s="20"/>
      <c r="AC188" s="20"/>
    </row>
    <row r="189" spans="1:29" ht="15.75" hidden="1" customHeight="1">
      <c r="A189" s="20"/>
      <c r="B189" s="20"/>
      <c r="C189" s="20"/>
      <c r="D189" s="20"/>
      <c r="E189" s="20"/>
      <c r="F189" s="20"/>
      <c r="G189" s="20"/>
      <c r="H189" s="30"/>
      <c r="I189" s="20"/>
      <c r="J189" s="20"/>
      <c r="K189" s="20"/>
      <c r="L189" s="20"/>
      <c r="M189" s="30"/>
      <c r="N189" s="3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27"/>
      <c r="Z189" s="228"/>
      <c r="AA189" s="20"/>
      <c r="AB189" s="20"/>
      <c r="AC189" s="20"/>
    </row>
    <row r="190" spans="1:29" ht="15.75" hidden="1" customHeight="1">
      <c r="A190" s="20"/>
      <c r="B190" s="20"/>
      <c r="C190" s="20"/>
      <c r="D190" s="20"/>
      <c r="E190" s="20"/>
      <c r="F190" s="20"/>
      <c r="G190" s="20"/>
      <c r="H190" s="30"/>
      <c r="I190" s="20"/>
      <c r="J190" s="20"/>
      <c r="K190" s="20"/>
      <c r="L190" s="20"/>
      <c r="M190" s="30"/>
      <c r="N190" s="3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27"/>
      <c r="Z190" s="228"/>
      <c r="AA190" s="20"/>
      <c r="AB190" s="20"/>
      <c r="AC190" s="20"/>
    </row>
    <row r="191" spans="1:29" ht="15.75" hidden="1" customHeight="1">
      <c r="A191" s="20"/>
      <c r="B191" s="20"/>
      <c r="C191" s="20"/>
      <c r="D191" s="20"/>
      <c r="E191" s="20"/>
      <c r="F191" s="20"/>
      <c r="G191" s="20"/>
      <c r="H191" s="30"/>
      <c r="I191" s="20"/>
      <c r="J191" s="20"/>
      <c r="K191" s="20"/>
      <c r="L191" s="20"/>
      <c r="M191" s="30"/>
      <c r="N191" s="3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27"/>
      <c r="Z191" s="228"/>
      <c r="AA191" s="20"/>
      <c r="AB191" s="20"/>
      <c r="AC191" s="20"/>
    </row>
    <row r="192" spans="1:29" ht="15.75" hidden="1" customHeight="1">
      <c r="A192" s="20"/>
      <c r="B192" s="20"/>
      <c r="C192" s="20"/>
      <c r="D192" s="20"/>
      <c r="E192" s="20"/>
      <c r="F192" s="20"/>
      <c r="G192" s="20"/>
      <c r="H192" s="30"/>
      <c r="I192" s="20"/>
      <c r="J192" s="20"/>
      <c r="K192" s="20"/>
      <c r="L192" s="20"/>
      <c r="M192" s="30"/>
      <c r="N192" s="3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27"/>
      <c r="Z192" s="228"/>
      <c r="AA192" s="20"/>
      <c r="AB192" s="20"/>
      <c r="AC192" s="20"/>
    </row>
    <row r="193" spans="1:29" ht="15.75" hidden="1" customHeight="1">
      <c r="A193" s="20"/>
      <c r="B193" s="20"/>
      <c r="C193" s="20"/>
      <c r="D193" s="20"/>
      <c r="E193" s="20"/>
      <c r="F193" s="20"/>
      <c r="G193" s="20"/>
      <c r="H193" s="30"/>
      <c r="I193" s="20"/>
      <c r="J193" s="20"/>
      <c r="K193" s="20"/>
      <c r="L193" s="20"/>
      <c r="M193" s="30"/>
      <c r="N193" s="3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27"/>
      <c r="Z193" s="228"/>
      <c r="AA193" s="20"/>
      <c r="AB193" s="20"/>
      <c r="AC193" s="20"/>
    </row>
    <row r="194" spans="1:29" ht="15.75" hidden="1" customHeight="1">
      <c r="A194" s="20"/>
      <c r="B194" s="20"/>
      <c r="C194" s="20"/>
      <c r="D194" s="20"/>
      <c r="E194" s="20"/>
      <c r="F194" s="20"/>
      <c r="G194" s="20"/>
      <c r="H194" s="30"/>
      <c r="I194" s="20"/>
      <c r="J194" s="20"/>
      <c r="K194" s="20"/>
      <c r="L194" s="20"/>
      <c r="M194" s="30"/>
      <c r="N194" s="3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27"/>
      <c r="Z194" s="228"/>
      <c r="AA194" s="20"/>
      <c r="AB194" s="20"/>
      <c r="AC194" s="20"/>
    </row>
    <row r="195" spans="1:29" ht="15.75" hidden="1" customHeight="1">
      <c r="A195" s="20"/>
      <c r="B195" s="20"/>
      <c r="C195" s="20"/>
      <c r="D195" s="20"/>
      <c r="E195" s="20"/>
      <c r="F195" s="20"/>
      <c r="G195" s="20"/>
      <c r="H195" s="30"/>
      <c r="I195" s="20"/>
      <c r="J195" s="20"/>
      <c r="K195" s="20"/>
      <c r="L195" s="20"/>
      <c r="M195" s="30"/>
      <c r="N195" s="3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27"/>
      <c r="Z195" s="228"/>
      <c r="AA195" s="20"/>
      <c r="AB195" s="20"/>
      <c r="AC195" s="20"/>
    </row>
    <row r="196" spans="1:29" ht="15.75" hidden="1" customHeight="1">
      <c r="A196" s="20"/>
      <c r="B196" s="20"/>
      <c r="C196" s="20"/>
      <c r="D196" s="20"/>
      <c r="E196" s="20"/>
      <c r="F196" s="20"/>
      <c r="G196" s="20"/>
      <c r="H196" s="30"/>
      <c r="I196" s="20"/>
      <c r="J196" s="20"/>
      <c r="K196" s="20"/>
      <c r="L196" s="20"/>
      <c r="M196" s="30"/>
      <c r="N196" s="3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27"/>
      <c r="Z196" s="228"/>
      <c r="AA196" s="20"/>
      <c r="AB196" s="20"/>
      <c r="AC196" s="20"/>
    </row>
    <row r="197" spans="1:29" ht="15.75" hidden="1" customHeight="1">
      <c r="A197" s="20"/>
      <c r="B197" s="20"/>
      <c r="C197" s="20"/>
      <c r="D197" s="20"/>
      <c r="E197" s="20"/>
      <c r="F197" s="20"/>
      <c r="G197" s="20"/>
      <c r="H197" s="30"/>
      <c r="I197" s="20"/>
      <c r="J197" s="20"/>
      <c r="K197" s="20"/>
      <c r="L197" s="20"/>
      <c r="M197" s="30"/>
      <c r="N197" s="3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27"/>
      <c r="Z197" s="228"/>
      <c r="AA197" s="20"/>
      <c r="AB197" s="20"/>
      <c r="AC197" s="20"/>
    </row>
    <row r="198" spans="1:29" ht="15.75" hidden="1" customHeight="1">
      <c r="A198" s="20"/>
      <c r="B198" s="20"/>
      <c r="C198" s="20"/>
      <c r="D198" s="20"/>
      <c r="E198" s="20"/>
      <c r="F198" s="20"/>
      <c r="G198" s="20"/>
      <c r="H198" s="30"/>
      <c r="I198" s="20"/>
      <c r="J198" s="20"/>
      <c r="K198" s="20"/>
      <c r="L198" s="20"/>
      <c r="M198" s="30"/>
      <c r="N198" s="3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27"/>
      <c r="Z198" s="228"/>
      <c r="AA198" s="20"/>
      <c r="AB198" s="20"/>
      <c r="AC198" s="20"/>
    </row>
    <row r="199" spans="1:29" ht="15.75" hidden="1" customHeight="1">
      <c r="A199" s="20"/>
      <c r="B199" s="20"/>
      <c r="C199" s="20"/>
      <c r="D199" s="20"/>
      <c r="E199" s="20"/>
      <c r="F199" s="20"/>
      <c r="G199" s="20"/>
      <c r="H199" s="30"/>
      <c r="I199" s="20"/>
      <c r="J199" s="20"/>
      <c r="K199" s="20"/>
      <c r="L199" s="20"/>
      <c r="M199" s="30"/>
      <c r="N199" s="3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27"/>
      <c r="Z199" s="228"/>
      <c r="AA199" s="20"/>
      <c r="AB199" s="20"/>
      <c r="AC199" s="20"/>
    </row>
    <row r="200" spans="1:29" ht="15.75" hidden="1" customHeight="1">
      <c r="A200" s="20"/>
      <c r="B200" s="20"/>
      <c r="C200" s="20"/>
      <c r="D200" s="20"/>
      <c r="E200" s="20"/>
      <c r="F200" s="20"/>
      <c r="G200" s="20"/>
      <c r="H200" s="30"/>
      <c r="I200" s="20"/>
      <c r="J200" s="20"/>
      <c r="K200" s="20"/>
      <c r="L200" s="20"/>
      <c r="M200" s="30"/>
      <c r="N200" s="3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27"/>
      <c r="Z200" s="228"/>
      <c r="AA200" s="20"/>
      <c r="AB200" s="20"/>
      <c r="AC200" s="20"/>
    </row>
    <row r="201" spans="1:29" ht="15.75" hidden="1" customHeight="1">
      <c r="A201" s="20"/>
      <c r="B201" s="20"/>
      <c r="C201" s="20"/>
      <c r="D201" s="20"/>
      <c r="E201" s="20"/>
      <c r="F201" s="20"/>
      <c r="G201" s="20"/>
      <c r="H201" s="30"/>
      <c r="I201" s="20"/>
      <c r="J201" s="20"/>
      <c r="K201" s="20"/>
      <c r="L201" s="20"/>
      <c r="M201" s="30"/>
      <c r="N201" s="3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27"/>
      <c r="Z201" s="228"/>
      <c r="AA201" s="20"/>
      <c r="AB201" s="20"/>
      <c r="AC201" s="20"/>
    </row>
    <row r="202" spans="1:29" ht="15.75" hidden="1" customHeight="1">
      <c r="A202" s="20"/>
      <c r="B202" s="20"/>
      <c r="C202" s="20"/>
      <c r="D202" s="20"/>
      <c r="E202" s="20"/>
      <c r="F202" s="20"/>
      <c r="G202" s="20"/>
      <c r="H202" s="30"/>
      <c r="I202" s="20"/>
      <c r="J202" s="20"/>
      <c r="K202" s="20"/>
      <c r="L202" s="20"/>
      <c r="M202" s="30"/>
      <c r="N202" s="3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27"/>
      <c r="Z202" s="228"/>
      <c r="AA202" s="20"/>
      <c r="AB202" s="20"/>
      <c r="AC202" s="20"/>
    </row>
    <row r="203" spans="1:29" ht="15.75" hidden="1" customHeight="1">
      <c r="A203" s="20"/>
      <c r="B203" s="20"/>
      <c r="C203" s="20"/>
      <c r="D203" s="20"/>
      <c r="E203" s="20"/>
      <c r="F203" s="20"/>
      <c r="G203" s="20"/>
      <c r="H203" s="30"/>
      <c r="I203" s="20"/>
      <c r="J203" s="20"/>
      <c r="K203" s="20"/>
      <c r="L203" s="20"/>
      <c r="M203" s="30"/>
      <c r="N203" s="3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27"/>
      <c r="Z203" s="228"/>
      <c r="AA203" s="20"/>
      <c r="AB203" s="20"/>
      <c r="AC203" s="20"/>
    </row>
    <row r="204" spans="1:29" ht="15.75" hidden="1" customHeight="1">
      <c r="A204" s="20"/>
      <c r="B204" s="20"/>
      <c r="C204" s="20"/>
      <c r="D204" s="20"/>
      <c r="E204" s="20"/>
      <c r="F204" s="20"/>
      <c r="G204" s="20"/>
      <c r="H204" s="30"/>
      <c r="I204" s="20"/>
      <c r="J204" s="20"/>
      <c r="K204" s="20"/>
      <c r="L204" s="20"/>
      <c r="M204" s="30"/>
      <c r="N204" s="3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27"/>
      <c r="Z204" s="228"/>
      <c r="AA204" s="20"/>
      <c r="AB204" s="20"/>
      <c r="AC204" s="20"/>
    </row>
    <row r="205" spans="1:29" ht="15.75" hidden="1" customHeight="1">
      <c r="A205" s="20"/>
      <c r="B205" s="20"/>
      <c r="C205" s="20"/>
      <c r="D205" s="20"/>
      <c r="E205" s="20"/>
      <c r="F205" s="20"/>
      <c r="G205" s="20"/>
      <c r="H205" s="30"/>
      <c r="I205" s="20"/>
      <c r="J205" s="20"/>
      <c r="K205" s="20"/>
      <c r="L205" s="20"/>
      <c r="M205" s="30"/>
      <c r="N205" s="3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27"/>
      <c r="Z205" s="228"/>
      <c r="AA205" s="20"/>
      <c r="AB205" s="20"/>
      <c r="AC205" s="20"/>
    </row>
    <row r="206" spans="1:29" ht="15.75" hidden="1" customHeight="1">
      <c r="A206" s="20"/>
      <c r="B206" s="20"/>
      <c r="C206" s="20"/>
      <c r="D206" s="20"/>
      <c r="E206" s="20"/>
      <c r="F206" s="20"/>
      <c r="G206" s="20"/>
      <c r="H206" s="30"/>
      <c r="I206" s="20"/>
      <c r="J206" s="20"/>
      <c r="K206" s="20"/>
      <c r="L206" s="20"/>
      <c r="M206" s="30"/>
      <c r="N206" s="3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27"/>
      <c r="Z206" s="228"/>
      <c r="AA206" s="20"/>
      <c r="AB206" s="20"/>
      <c r="AC206" s="20"/>
    </row>
    <row r="207" spans="1:29" ht="15.75" hidden="1" customHeight="1">
      <c r="A207" s="20"/>
      <c r="B207" s="20"/>
      <c r="C207" s="20"/>
      <c r="D207" s="20"/>
      <c r="E207" s="20"/>
      <c r="F207" s="20"/>
      <c r="G207" s="20"/>
      <c r="H207" s="30"/>
      <c r="I207" s="20"/>
      <c r="J207" s="20"/>
      <c r="K207" s="20"/>
      <c r="L207" s="20"/>
      <c r="M207" s="30"/>
      <c r="N207" s="3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27"/>
      <c r="Z207" s="228"/>
      <c r="AA207" s="20"/>
      <c r="AB207" s="20"/>
      <c r="AC207" s="20"/>
    </row>
    <row r="208" spans="1:29" ht="15.75" hidden="1" customHeight="1">
      <c r="A208" s="20"/>
      <c r="B208" s="20"/>
      <c r="C208" s="20"/>
      <c r="D208" s="20"/>
      <c r="E208" s="20"/>
      <c r="F208" s="20"/>
      <c r="G208" s="20"/>
      <c r="H208" s="30"/>
      <c r="I208" s="20"/>
      <c r="J208" s="20"/>
      <c r="K208" s="20"/>
      <c r="L208" s="20"/>
      <c r="M208" s="30"/>
      <c r="N208" s="3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27"/>
      <c r="Z208" s="228"/>
      <c r="AA208" s="20"/>
      <c r="AB208" s="20"/>
      <c r="AC208" s="20"/>
    </row>
    <row r="209" spans="1:29" ht="15.75" hidden="1" customHeight="1">
      <c r="A209" s="20"/>
      <c r="B209" s="20"/>
      <c r="C209" s="20"/>
      <c r="D209" s="20"/>
      <c r="E209" s="20"/>
      <c r="F209" s="20"/>
      <c r="G209" s="20"/>
      <c r="H209" s="30"/>
      <c r="I209" s="20"/>
      <c r="J209" s="20"/>
      <c r="K209" s="20"/>
      <c r="L209" s="20"/>
      <c r="M209" s="30"/>
      <c r="N209" s="3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27"/>
      <c r="Z209" s="228"/>
      <c r="AA209" s="20"/>
      <c r="AB209" s="20"/>
      <c r="AC209" s="20"/>
    </row>
    <row r="210" spans="1:29" ht="15.75" hidden="1" customHeight="1">
      <c r="A210" s="20"/>
      <c r="B210" s="20"/>
      <c r="C210" s="20"/>
      <c r="D210" s="20"/>
      <c r="E210" s="20"/>
      <c r="F210" s="20"/>
      <c r="G210" s="20"/>
      <c r="H210" s="30"/>
      <c r="I210" s="20"/>
      <c r="J210" s="20"/>
      <c r="K210" s="20"/>
      <c r="L210" s="20"/>
      <c r="M210" s="30"/>
      <c r="N210" s="3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27"/>
      <c r="Z210" s="228"/>
      <c r="AA210" s="20"/>
      <c r="AB210" s="20"/>
      <c r="AC210" s="20"/>
    </row>
    <row r="211" spans="1:29" ht="15.75" hidden="1" customHeight="1">
      <c r="A211" s="20"/>
      <c r="B211" s="20"/>
      <c r="C211" s="20"/>
      <c r="D211" s="20"/>
      <c r="E211" s="20"/>
      <c r="F211" s="20"/>
      <c r="G211" s="20"/>
      <c r="H211" s="30"/>
      <c r="I211" s="20"/>
      <c r="J211" s="20"/>
      <c r="K211" s="20"/>
      <c r="L211" s="20"/>
      <c r="M211" s="30"/>
      <c r="N211" s="3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27"/>
      <c r="Z211" s="228"/>
      <c r="AA211" s="20"/>
      <c r="AB211" s="20"/>
      <c r="AC211" s="20"/>
    </row>
    <row r="212" spans="1:29" ht="15.75" hidden="1" customHeight="1">
      <c r="A212" s="20"/>
      <c r="B212" s="20"/>
      <c r="C212" s="20"/>
      <c r="D212" s="20"/>
      <c r="E212" s="20"/>
      <c r="F212" s="20"/>
      <c r="G212" s="20"/>
      <c r="H212" s="30"/>
      <c r="I212" s="20"/>
      <c r="J212" s="20"/>
      <c r="K212" s="20"/>
      <c r="L212" s="20"/>
      <c r="M212" s="30"/>
      <c r="N212" s="3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27"/>
      <c r="Z212" s="228"/>
      <c r="AA212" s="20"/>
      <c r="AB212" s="20"/>
      <c r="AC212" s="20"/>
    </row>
    <row r="213" spans="1:29" ht="15.75" hidden="1" customHeight="1">
      <c r="A213" s="20"/>
      <c r="B213" s="20"/>
      <c r="C213" s="20"/>
      <c r="D213" s="20"/>
      <c r="E213" s="20"/>
      <c r="F213" s="20"/>
      <c r="G213" s="20"/>
      <c r="H213" s="30"/>
      <c r="I213" s="20"/>
      <c r="J213" s="20"/>
      <c r="K213" s="20"/>
      <c r="L213" s="20"/>
      <c r="M213" s="30"/>
      <c r="N213" s="3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27"/>
      <c r="Z213" s="228"/>
      <c r="AA213" s="20"/>
      <c r="AB213" s="20"/>
      <c r="AC213" s="20"/>
    </row>
    <row r="214" spans="1:29" ht="15.75" hidden="1" customHeight="1">
      <c r="A214" s="20"/>
      <c r="B214" s="20"/>
      <c r="C214" s="20"/>
      <c r="D214" s="20"/>
      <c r="E214" s="20"/>
      <c r="F214" s="20"/>
      <c r="G214" s="20"/>
      <c r="H214" s="30"/>
      <c r="I214" s="20"/>
      <c r="J214" s="20"/>
      <c r="K214" s="20"/>
      <c r="L214" s="20"/>
      <c r="M214" s="30"/>
      <c r="N214" s="3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27"/>
      <c r="Z214" s="228"/>
      <c r="AA214" s="20"/>
      <c r="AB214" s="20"/>
      <c r="AC214" s="20"/>
    </row>
    <row r="215" spans="1:29" ht="15.75" hidden="1" customHeight="1">
      <c r="A215" s="20"/>
      <c r="B215" s="20"/>
      <c r="C215" s="20"/>
      <c r="D215" s="20"/>
      <c r="E215" s="20"/>
      <c r="F215" s="20"/>
      <c r="G215" s="20"/>
      <c r="H215" s="30"/>
      <c r="I215" s="20"/>
      <c r="J215" s="20"/>
      <c r="K215" s="20"/>
      <c r="L215" s="20"/>
      <c r="M215" s="30"/>
      <c r="N215" s="3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27"/>
      <c r="Z215" s="228"/>
      <c r="AA215" s="20"/>
      <c r="AB215" s="20"/>
      <c r="AC215" s="20"/>
    </row>
    <row r="216" spans="1:29" ht="15.75" hidden="1" customHeight="1">
      <c r="A216" s="20"/>
      <c r="B216" s="20"/>
      <c r="C216" s="20"/>
      <c r="D216" s="20"/>
      <c r="E216" s="20"/>
      <c r="F216" s="20"/>
      <c r="G216" s="20"/>
      <c r="H216" s="30"/>
      <c r="I216" s="20"/>
      <c r="J216" s="20"/>
      <c r="K216" s="20"/>
      <c r="L216" s="20"/>
      <c r="M216" s="30"/>
      <c r="N216" s="3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27"/>
      <c r="Z216" s="228"/>
      <c r="AA216" s="20"/>
      <c r="AB216" s="20"/>
      <c r="AC216" s="20"/>
    </row>
    <row r="217" spans="1:29" ht="15.75" hidden="1" customHeight="1">
      <c r="A217" s="20"/>
      <c r="B217" s="20"/>
      <c r="C217" s="20"/>
      <c r="D217" s="20"/>
      <c r="E217" s="20"/>
      <c r="F217" s="20"/>
      <c r="G217" s="20"/>
      <c r="H217" s="30"/>
      <c r="I217" s="20"/>
      <c r="J217" s="20"/>
      <c r="K217" s="20"/>
      <c r="L217" s="20"/>
      <c r="M217" s="30"/>
      <c r="N217" s="3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27"/>
      <c r="Z217" s="228"/>
      <c r="AA217" s="20"/>
      <c r="AB217" s="20"/>
      <c r="AC217" s="20"/>
    </row>
    <row r="218" spans="1:29" ht="15.75" hidden="1" customHeight="1">
      <c r="A218" s="20"/>
      <c r="B218" s="20"/>
      <c r="C218" s="20"/>
      <c r="D218" s="20"/>
      <c r="E218" s="20"/>
      <c r="F218" s="20"/>
      <c r="G218" s="20"/>
      <c r="H218" s="30"/>
      <c r="I218" s="20"/>
      <c r="J218" s="20"/>
      <c r="K218" s="20"/>
      <c r="L218" s="20"/>
      <c r="M218" s="30"/>
      <c r="N218" s="3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27"/>
      <c r="Z218" s="228"/>
      <c r="AA218" s="20"/>
      <c r="AB218" s="20"/>
      <c r="AC218" s="20"/>
    </row>
    <row r="219" spans="1:29" ht="15.75" hidden="1" customHeight="1">
      <c r="A219" s="20"/>
      <c r="B219" s="20"/>
      <c r="C219" s="20"/>
      <c r="D219" s="20"/>
      <c r="E219" s="20"/>
      <c r="F219" s="20"/>
      <c r="G219" s="20"/>
      <c r="H219" s="30"/>
      <c r="I219" s="20"/>
      <c r="J219" s="20"/>
      <c r="K219" s="20"/>
      <c r="L219" s="20"/>
      <c r="M219" s="30"/>
      <c r="N219" s="3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27"/>
      <c r="Z219" s="228"/>
      <c r="AA219" s="20"/>
      <c r="AB219" s="20"/>
      <c r="AC219" s="20"/>
    </row>
    <row r="220" spans="1:29" ht="15.75" hidden="1" customHeight="1">
      <c r="A220" s="20"/>
      <c r="B220" s="20"/>
      <c r="C220" s="20"/>
      <c r="D220" s="20"/>
      <c r="E220" s="20"/>
      <c r="F220" s="20"/>
      <c r="G220" s="20"/>
      <c r="H220" s="30"/>
      <c r="I220" s="20"/>
      <c r="J220" s="20"/>
      <c r="K220" s="20"/>
      <c r="L220" s="20"/>
      <c r="M220" s="30"/>
      <c r="N220" s="3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27"/>
      <c r="Z220" s="228"/>
      <c r="AA220" s="20"/>
      <c r="AB220" s="20"/>
      <c r="AC220" s="20"/>
    </row>
    <row r="221" spans="1:29" ht="15.75" hidden="1" customHeight="1">
      <c r="A221" s="20"/>
      <c r="B221" s="20"/>
      <c r="C221" s="20"/>
      <c r="D221" s="20"/>
      <c r="E221" s="20"/>
      <c r="F221" s="20"/>
      <c r="G221" s="20"/>
      <c r="H221" s="30"/>
      <c r="I221" s="20"/>
      <c r="J221" s="20"/>
      <c r="K221" s="20"/>
      <c r="L221" s="20"/>
      <c r="M221" s="30"/>
      <c r="N221" s="3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27"/>
      <c r="Z221" s="228"/>
      <c r="AA221" s="20"/>
      <c r="AB221" s="20"/>
      <c r="AC221" s="20"/>
    </row>
    <row r="222" spans="1:29" ht="15.75" hidden="1" customHeight="1">
      <c r="A222" s="20"/>
      <c r="B222" s="20"/>
      <c r="C222" s="20"/>
      <c r="D222" s="20"/>
      <c r="E222" s="20"/>
      <c r="F222" s="20"/>
      <c r="G222" s="20"/>
      <c r="H222" s="30"/>
      <c r="I222" s="20"/>
      <c r="J222" s="20"/>
      <c r="K222" s="20"/>
      <c r="L222" s="20"/>
      <c r="M222" s="30"/>
      <c r="N222" s="3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27"/>
      <c r="Z222" s="228"/>
      <c r="AA222" s="20"/>
      <c r="AB222" s="20"/>
      <c r="AC222" s="20"/>
    </row>
    <row r="223" spans="1:29" ht="15.75" hidden="1" customHeight="1">
      <c r="A223" s="20"/>
      <c r="B223" s="20"/>
      <c r="C223" s="20"/>
      <c r="D223" s="20"/>
      <c r="E223" s="20"/>
      <c r="F223" s="20"/>
      <c r="G223" s="20"/>
      <c r="H223" s="30"/>
      <c r="I223" s="20"/>
      <c r="J223" s="20"/>
      <c r="K223" s="20"/>
      <c r="L223" s="20"/>
      <c r="M223" s="30"/>
      <c r="N223" s="3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27"/>
      <c r="Z223" s="228"/>
      <c r="AA223" s="20"/>
      <c r="AB223" s="20"/>
      <c r="AC223" s="20"/>
    </row>
    <row r="224" spans="1:29" ht="15.75" hidden="1" customHeight="1">
      <c r="A224" s="20"/>
      <c r="B224" s="20"/>
      <c r="C224" s="20"/>
      <c r="D224" s="20"/>
      <c r="E224" s="20"/>
      <c r="F224" s="20"/>
      <c r="G224" s="20"/>
      <c r="H224" s="30"/>
      <c r="I224" s="20"/>
      <c r="J224" s="20"/>
      <c r="K224" s="20"/>
      <c r="L224" s="20"/>
      <c r="M224" s="30"/>
      <c r="N224" s="3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27"/>
      <c r="Z224" s="228"/>
      <c r="AA224" s="20"/>
      <c r="AB224" s="20"/>
      <c r="AC224" s="20"/>
    </row>
    <row r="225" spans="1:29" ht="15.75" hidden="1" customHeight="1">
      <c r="A225" s="20"/>
      <c r="B225" s="20"/>
      <c r="C225" s="20"/>
      <c r="D225" s="20"/>
      <c r="E225" s="20"/>
      <c r="F225" s="20"/>
      <c r="G225" s="20"/>
      <c r="H225" s="30"/>
      <c r="I225" s="20"/>
      <c r="J225" s="20"/>
      <c r="K225" s="20"/>
      <c r="L225" s="20"/>
      <c r="M225" s="30"/>
      <c r="N225" s="3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27"/>
      <c r="Z225" s="228"/>
      <c r="AA225" s="20"/>
      <c r="AB225" s="20"/>
      <c r="AC225" s="20"/>
    </row>
    <row r="226" spans="1:29" ht="15.75" hidden="1" customHeight="1">
      <c r="A226" s="20"/>
      <c r="B226" s="20"/>
      <c r="C226" s="20"/>
      <c r="D226" s="20"/>
      <c r="E226" s="20"/>
      <c r="F226" s="20"/>
      <c r="G226" s="20"/>
      <c r="H226" s="30"/>
      <c r="I226" s="20"/>
      <c r="J226" s="20"/>
      <c r="K226" s="20"/>
      <c r="L226" s="20"/>
      <c r="M226" s="30"/>
      <c r="N226" s="3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27"/>
      <c r="Z226" s="228"/>
      <c r="AA226" s="20"/>
      <c r="AB226" s="20"/>
      <c r="AC226" s="20"/>
    </row>
    <row r="227" spans="1:29" ht="15.75" hidden="1" customHeight="1">
      <c r="A227" s="20"/>
      <c r="B227" s="20"/>
      <c r="C227" s="20"/>
      <c r="D227" s="20"/>
      <c r="E227" s="20"/>
      <c r="F227" s="20"/>
      <c r="G227" s="20"/>
      <c r="H227" s="30"/>
      <c r="I227" s="20"/>
      <c r="J227" s="20"/>
      <c r="K227" s="20"/>
      <c r="L227" s="20"/>
      <c r="M227" s="30"/>
      <c r="N227" s="3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27"/>
      <c r="Z227" s="228"/>
      <c r="AA227" s="20"/>
      <c r="AB227" s="20"/>
      <c r="AC227" s="20"/>
    </row>
    <row r="228" spans="1:29" ht="15.75" hidden="1" customHeight="1">
      <c r="A228" s="20"/>
      <c r="B228" s="20"/>
      <c r="C228" s="20"/>
      <c r="D228" s="20"/>
      <c r="E228" s="20"/>
      <c r="F228" s="20"/>
      <c r="G228" s="20"/>
      <c r="H228" s="30"/>
      <c r="I228" s="20"/>
      <c r="J228" s="20"/>
      <c r="K228" s="20"/>
      <c r="L228" s="20"/>
      <c r="M228" s="30"/>
      <c r="N228" s="3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27"/>
      <c r="Z228" s="228"/>
      <c r="AA228" s="20"/>
      <c r="AB228" s="20"/>
      <c r="AC228" s="20"/>
    </row>
    <row r="229" spans="1:29" ht="15.75" hidden="1" customHeight="1">
      <c r="A229" s="20"/>
      <c r="B229" s="20"/>
      <c r="C229" s="20"/>
      <c r="D229" s="20"/>
      <c r="E229" s="20"/>
      <c r="F229" s="20"/>
      <c r="G229" s="20"/>
      <c r="H229" s="30"/>
      <c r="I229" s="20"/>
      <c r="J229" s="20"/>
      <c r="K229" s="20"/>
      <c r="L229" s="20"/>
      <c r="M229" s="30"/>
      <c r="N229" s="3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27"/>
      <c r="Z229" s="228"/>
      <c r="AA229" s="20"/>
      <c r="AB229" s="20"/>
      <c r="AC229" s="20"/>
    </row>
    <row r="230" spans="1:29" ht="15.75" hidden="1" customHeight="1">
      <c r="A230" s="20"/>
      <c r="B230" s="20"/>
      <c r="C230" s="20"/>
      <c r="D230" s="20"/>
      <c r="E230" s="20"/>
      <c r="F230" s="20"/>
      <c r="G230" s="20"/>
      <c r="H230" s="30"/>
      <c r="I230" s="20"/>
      <c r="J230" s="20"/>
      <c r="K230" s="20"/>
      <c r="L230" s="20"/>
      <c r="M230" s="30"/>
      <c r="N230" s="3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27"/>
      <c r="Z230" s="228"/>
      <c r="AA230" s="20"/>
      <c r="AB230" s="20"/>
      <c r="AC230" s="20"/>
    </row>
    <row r="231" spans="1:29" ht="15.75" hidden="1" customHeight="1">
      <c r="A231" s="20"/>
      <c r="B231" s="20"/>
      <c r="C231" s="20"/>
      <c r="D231" s="20"/>
      <c r="E231" s="20"/>
      <c r="F231" s="20"/>
      <c r="G231" s="20"/>
      <c r="H231" s="30"/>
      <c r="I231" s="20"/>
      <c r="J231" s="20"/>
      <c r="K231" s="20"/>
      <c r="L231" s="20"/>
      <c r="M231" s="30"/>
      <c r="N231" s="3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27"/>
      <c r="Z231" s="228"/>
      <c r="AA231" s="20"/>
      <c r="AB231" s="20"/>
      <c r="AC231" s="20"/>
    </row>
    <row r="232" spans="1:29" ht="15.75" hidden="1" customHeight="1">
      <c r="A232" s="20"/>
      <c r="B232" s="20"/>
      <c r="C232" s="20"/>
      <c r="D232" s="20"/>
      <c r="E232" s="20"/>
      <c r="F232" s="20"/>
      <c r="G232" s="20"/>
      <c r="H232" s="30"/>
      <c r="I232" s="20"/>
      <c r="J232" s="20"/>
      <c r="K232" s="20"/>
      <c r="L232" s="20"/>
      <c r="M232" s="30"/>
      <c r="N232" s="3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27"/>
      <c r="Z232" s="228"/>
      <c r="AA232" s="20"/>
      <c r="AB232" s="20"/>
      <c r="AC232" s="20"/>
    </row>
    <row r="233" spans="1:29" ht="15.75" hidden="1" customHeight="1">
      <c r="A233" s="20"/>
      <c r="B233" s="20"/>
      <c r="C233" s="20"/>
      <c r="D233" s="20"/>
      <c r="E233" s="20"/>
      <c r="F233" s="20"/>
      <c r="G233" s="20"/>
      <c r="H233" s="30"/>
      <c r="I233" s="20"/>
      <c r="J233" s="20"/>
      <c r="K233" s="20"/>
      <c r="L233" s="20"/>
      <c r="M233" s="30"/>
      <c r="N233" s="3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27"/>
      <c r="Z233" s="228"/>
      <c r="AA233" s="20"/>
      <c r="AB233" s="20"/>
      <c r="AC233" s="20"/>
    </row>
    <row r="234" spans="1:29" ht="15.75" hidden="1" customHeight="1">
      <c r="A234" s="20"/>
      <c r="B234" s="20"/>
      <c r="C234" s="20"/>
      <c r="D234" s="20"/>
      <c r="E234" s="20"/>
      <c r="F234" s="20"/>
      <c r="G234" s="20"/>
      <c r="H234" s="30"/>
      <c r="I234" s="20"/>
      <c r="J234" s="20"/>
      <c r="K234" s="20"/>
      <c r="L234" s="20"/>
      <c r="M234" s="30"/>
      <c r="N234" s="3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27"/>
      <c r="Z234" s="228"/>
      <c r="AA234" s="20"/>
      <c r="AB234" s="20"/>
      <c r="AC234" s="20"/>
    </row>
    <row r="235" spans="1:29" ht="15.75" hidden="1" customHeight="1">
      <c r="A235" s="20"/>
      <c r="B235" s="20"/>
      <c r="C235" s="20"/>
      <c r="D235" s="20"/>
      <c r="E235" s="20"/>
      <c r="F235" s="20"/>
      <c r="G235" s="20"/>
      <c r="H235" s="30"/>
      <c r="I235" s="20"/>
      <c r="J235" s="20"/>
      <c r="K235" s="20"/>
      <c r="L235" s="20"/>
      <c r="M235" s="30"/>
      <c r="N235" s="3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27"/>
      <c r="Z235" s="228"/>
      <c r="AA235" s="20"/>
      <c r="AB235" s="20"/>
      <c r="AC235" s="20"/>
    </row>
    <row r="236" spans="1:29" ht="15.75" hidden="1" customHeight="1">
      <c r="A236" s="20"/>
      <c r="B236" s="20"/>
      <c r="C236" s="20"/>
      <c r="D236" s="20"/>
      <c r="E236" s="20"/>
      <c r="F236" s="20"/>
      <c r="G236" s="20"/>
      <c r="H236" s="30"/>
      <c r="I236" s="20"/>
      <c r="J236" s="20"/>
      <c r="K236" s="20"/>
      <c r="L236" s="20"/>
      <c r="M236" s="30"/>
      <c r="N236" s="3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27"/>
      <c r="Z236" s="228"/>
      <c r="AA236" s="20"/>
      <c r="AB236" s="20"/>
      <c r="AC236" s="20"/>
    </row>
    <row r="237" spans="1:29" ht="15.75" hidden="1" customHeight="1">
      <c r="A237" s="20"/>
      <c r="B237" s="20"/>
      <c r="C237" s="20"/>
      <c r="D237" s="20"/>
      <c r="E237" s="20"/>
      <c r="F237" s="20"/>
      <c r="G237" s="20"/>
      <c r="H237" s="30"/>
      <c r="I237" s="20"/>
      <c r="J237" s="20"/>
      <c r="K237" s="20"/>
      <c r="L237" s="20"/>
      <c r="M237" s="30"/>
      <c r="N237" s="3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27"/>
      <c r="Z237" s="228"/>
      <c r="AA237" s="20"/>
      <c r="AB237" s="20"/>
      <c r="AC237" s="20"/>
    </row>
    <row r="238" spans="1:29" ht="15.75" hidden="1" customHeight="1">
      <c r="A238" s="20"/>
      <c r="B238" s="20"/>
      <c r="C238" s="20"/>
      <c r="D238" s="20"/>
      <c r="E238" s="20"/>
      <c r="F238" s="20"/>
      <c r="G238" s="20"/>
      <c r="H238" s="30"/>
      <c r="I238" s="20"/>
      <c r="J238" s="20"/>
      <c r="K238" s="20"/>
      <c r="L238" s="20"/>
      <c r="M238" s="30"/>
      <c r="N238" s="3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27"/>
      <c r="Z238" s="228"/>
      <c r="AA238" s="20"/>
      <c r="AB238" s="20"/>
      <c r="AC238" s="20"/>
    </row>
    <row r="239" spans="1:29" ht="15.75" hidden="1" customHeight="1">
      <c r="A239" s="20"/>
      <c r="B239" s="20"/>
      <c r="C239" s="20"/>
      <c r="D239" s="20"/>
      <c r="E239" s="20"/>
      <c r="F239" s="20"/>
      <c r="G239" s="20"/>
      <c r="H239" s="30"/>
      <c r="I239" s="20"/>
      <c r="J239" s="20"/>
      <c r="K239" s="20"/>
      <c r="L239" s="20"/>
      <c r="M239" s="30"/>
      <c r="N239" s="3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27"/>
      <c r="Z239" s="228"/>
      <c r="AA239" s="20"/>
      <c r="AB239" s="20"/>
      <c r="AC239" s="20"/>
    </row>
    <row r="240" spans="1:29" ht="15.75" hidden="1" customHeight="1">
      <c r="A240" s="20"/>
      <c r="B240" s="20"/>
      <c r="C240" s="20"/>
      <c r="D240" s="20"/>
      <c r="E240" s="20"/>
      <c r="F240" s="20"/>
      <c r="G240" s="20"/>
      <c r="H240" s="30"/>
      <c r="I240" s="20"/>
      <c r="J240" s="20"/>
      <c r="K240" s="20"/>
      <c r="L240" s="20"/>
      <c r="M240" s="30"/>
      <c r="N240" s="3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27"/>
      <c r="Z240" s="228"/>
      <c r="AA240" s="20"/>
      <c r="AB240" s="20"/>
      <c r="AC240" s="20"/>
    </row>
    <row r="241" spans="1:29" ht="15.75" hidden="1" customHeight="1">
      <c r="A241" s="20"/>
      <c r="B241" s="20"/>
      <c r="C241" s="20"/>
      <c r="D241" s="20"/>
      <c r="E241" s="20"/>
      <c r="F241" s="20"/>
      <c r="G241" s="20"/>
      <c r="H241" s="30"/>
      <c r="I241" s="20"/>
      <c r="J241" s="20"/>
      <c r="K241" s="20"/>
      <c r="L241" s="20"/>
      <c r="M241" s="30"/>
      <c r="N241" s="3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27"/>
      <c r="Z241" s="228"/>
      <c r="AA241" s="20"/>
      <c r="AB241" s="20"/>
      <c r="AC241" s="20"/>
    </row>
    <row r="242" spans="1:29" ht="15.75" hidden="1" customHeight="1">
      <c r="A242" s="20"/>
      <c r="B242" s="20"/>
      <c r="C242" s="20"/>
      <c r="D242" s="20"/>
      <c r="E242" s="20"/>
      <c r="F242" s="20"/>
      <c r="G242" s="20"/>
      <c r="H242" s="30"/>
      <c r="I242" s="20"/>
      <c r="J242" s="20"/>
      <c r="K242" s="20"/>
      <c r="L242" s="20"/>
      <c r="M242" s="30"/>
      <c r="N242" s="3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27"/>
      <c r="Z242" s="228"/>
      <c r="AA242" s="20"/>
      <c r="AB242" s="20"/>
      <c r="AC242" s="20"/>
    </row>
    <row r="243" spans="1:29" ht="15.75" hidden="1" customHeight="1">
      <c r="A243" s="20"/>
      <c r="B243" s="20"/>
      <c r="C243" s="20"/>
      <c r="D243" s="20"/>
      <c r="E243" s="20"/>
      <c r="F243" s="20"/>
      <c r="G243" s="20"/>
      <c r="H243" s="30"/>
      <c r="I243" s="20"/>
      <c r="J243" s="20"/>
      <c r="K243" s="20"/>
      <c r="L243" s="20"/>
      <c r="M243" s="30"/>
      <c r="N243" s="3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27"/>
      <c r="Z243" s="228"/>
      <c r="AA243" s="20"/>
      <c r="AB243" s="20"/>
      <c r="AC243" s="20"/>
    </row>
    <row r="244" spans="1:29" ht="15.75" hidden="1" customHeight="1">
      <c r="A244" s="20"/>
      <c r="B244" s="20"/>
      <c r="C244" s="20"/>
      <c r="D244" s="20"/>
      <c r="E244" s="20"/>
      <c r="F244" s="20"/>
      <c r="G244" s="20"/>
      <c r="H244" s="30"/>
      <c r="I244" s="20"/>
      <c r="J244" s="20"/>
      <c r="K244" s="20"/>
      <c r="L244" s="20"/>
      <c r="M244" s="30"/>
      <c r="N244" s="3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27"/>
      <c r="Z244" s="228"/>
      <c r="AA244" s="20"/>
      <c r="AB244" s="20"/>
      <c r="AC244" s="20"/>
    </row>
    <row r="245" spans="1:29" ht="15.75" hidden="1" customHeight="1">
      <c r="A245" s="20"/>
      <c r="B245" s="20"/>
      <c r="C245" s="20"/>
      <c r="D245" s="20"/>
      <c r="E245" s="20"/>
      <c r="F245" s="20"/>
      <c r="G245" s="20"/>
      <c r="H245" s="30"/>
      <c r="I245" s="20"/>
      <c r="J245" s="20"/>
      <c r="K245" s="20"/>
      <c r="L245" s="20"/>
      <c r="M245" s="30"/>
      <c r="N245" s="3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27"/>
      <c r="Z245" s="228"/>
      <c r="AA245" s="20"/>
      <c r="AB245" s="20"/>
      <c r="AC245" s="20"/>
    </row>
    <row r="246" spans="1:29" ht="15.75" hidden="1" customHeight="1">
      <c r="A246" s="20"/>
      <c r="B246" s="20"/>
      <c r="C246" s="20"/>
      <c r="D246" s="20"/>
      <c r="E246" s="20"/>
      <c r="F246" s="20"/>
      <c r="G246" s="20"/>
      <c r="H246" s="30"/>
      <c r="I246" s="20"/>
      <c r="J246" s="20"/>
      <c r="K246" s="20"/>
      <c r="L246" s="20"/>
      <c r="M246" s="30"/>
      <c r="N246" s="3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27"/>
      <c r="Z246" s="228"/>
      <c r="AA246" s="20"/>
      <c r="AB246" s="20"/>
      <c r="AC246" s="20"/>
    </row>
    <row r="247" spans="1:29" ht="15.75" hidden="1" customHeight="1">
      <c r="A247" s="20"/>
      <c r="B247" s="20"/>
      <c r="C247" s="20"/>
      <c r="D247" s="20"/>
      <c r="E247" s="20"/>
      <c r="F247" s="20"/>
      <c r="G247" s="20"/>
      <c r="H247" s="30"/>
      <c r="I247" s="20"/>
      <c r="J247" s="20"/>
      <c r="K247" s="20"/>
      <c r="L247" s="20"/>
      <c r="M247" s="30"/>
      <c r="N247" s="3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27"/>
      <c r="Z247" s="228"/>
      <c r="AA247" s="20"/>
      <c r="AB247" s="20"/>
      <c r="AC247" s="20"/>
    </row>
    <row r="248" spans="1:29" ht="15.75" hidden="1" customHeight="1">
      <c r="A248" s="20"/>
      <c r="B248" s="20"/>
      <c r="C248" s="20"/>
      <c r="D248" s="20"/>
      <c r="E248" s="20"/>
      <c r="F248" s="20"/>
      <c r="G248" s="20"/>
      <c r="H248" s="30"/>
      <c r="I248" s="20"/>
      <c r="J248" s="20"/>
      <c r="K248" s="20"/>
      <c r="L248" s="20"/>
      <c r="M248" s="30"/>
      <c r="N248" s="3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27"/>
      <c r="Z248" s="228"/>
      <c r="AA248" s="20"/>
      <c r="AB248" s="20"/>
      <c r="AC248" s="20"/>
    </row>
    <row r="249" spans="1:29" ht="15.75" hidden="1" customHeight="1">
      <c r="A249" s="20"/>
      <c r="B249" s="20"/>
      <c r="C249" s="20"/>
      <c r="D249" s="20"/>
      <c r="E249" s="20"/>
      <c r="F249" s="20"/>
      <c r="G249" s="20"/>
      <c r="H249" s="30"/>
      <c r="I249" s="20"/>
      <c r="J249" s="20"/>
      <c r="K249" s="20"/>
      <c r="L249" s="20"/>
      <c r="M249" s="30"/>
      <c r="N249" s="3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27"/>
      <c r="Z249" s="228"/>
      <c r="AA249" s="20"/>
      <c r="AB249" s="20"/>
      <c r="AC249" s="20"/>
    </row>
    <row r="250" spans="1:29" ht="15.75" hidden="1" customHeight="1">
      <c r="A250" s="20"/>
      <c r="B250" s="20"/>
      <c r="C250" s="20"/>
      <c r="D250" s="20"/>
      <c r="E250" s="20"/>
      <c r="F250" s="20"/>
      <c r="G250" s="20"/>
      <c r="H250" s="30"/>
      <c r="I250" s="20"/>
      <c r="J250" s="20"/>
      <c r="K250" s="20"/>
      <c r="L250" s="20"/>
      <c r="M250" s="30"/>
      <c r="N250" s="3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27"/>
      <c r="Z250" s="228"/>
      <c r="AA250" s="20"/>
      <c r="AB250" s="20"/>
      <c r="AC250" s="20"/>
    </row>
    <row r="251" spans="1:29" ht="15.75" hidden="1" customHeight="1">
      <c r="A251" s="20"/>
      <c r="B251" s="20"/>
      <c r="C251" s="20"/>
      <c r="D251" s="20"/>
      <c r="E251" s="20"/>
      <c r="F251" s="20"/>
      <c r="G251" s="20"/>
      <c r="H251" s="30"/>
      <c r="I251" s="20"/>
      <c r="J251" s="20"/>
      <c r="K251" s="20"/>
      <c r="L251" s="20"/>
      <c r="M251" s="30"/>
      <c r="N251" s="3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27"/>
      <c r="Z251" s="228"/>
      <c r="AA251" s="20"/>
      <c r="AB251" s="20"/>
      <c r="AC251" s="20"/>
    </row>
    <row r="252" spans="1:29" ht="15.75" hidden="1" customHeight="1">
      <c r="A252" s="20"/>
      <c r="B252" s="20"/>
      <c r="C252" s="20"/>
      <c r="D252" s="20"/>
      <c r="E252" s="20"/>
      <c r="F252" s="20"/>
      <c r="G252" s="20"/>
      <c r="H252" s="30"/>
      <c r="I252" s="20"/>
      <c r="J252" s="20"/>
      <c r="K252" s="20"/>
      <c r="L252" s="20"/>
      <c r="M252" s="30"/>
      <c r="N252" s="3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27"/>
      <c r="Z252" s="228"/>
      <c r="AA252" s="20"/>
      <c r="AB252" s="20"/>
      <c r="AC252" s="20"/>
    </row>
    <row r="253" spans="1:29" ht="15.75" hidden="1" customHeight="1">
      <c r="A253" s="20"/>
      <c r="B253" s="20"/>
      <c r="C253" s="20"/>
      <c r="D253" s="20"/>
      <c r="E253" s="20"/>
      <c r="F253" s="20"/>
      <c r="G253" s="20"/>
      <c r="H253" s="30"/>
      <c r="I253" s="20"/>
      <c r="J253" s="20"/>
      <c r="K253" s="20"/>
      <c r="L253" s="20"/>
      <c r="M253" s="30"/>
      <c r="N253" s="3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27"/>
      <c r="Z253" s="228"/>
      <c r="AA253" s="20"/>
      <c r="AB253" s="20"/>
      <c r="AC253" s="20"/>
    </row>
    <row r="254" spans="1:29" ht="15.75" hidden="1" customHeight="1">
      <c r="A254" s="20"/>
      <c r="B254" s="20"/>
      <c r="C254" s="20"/>
      <c r="D254" s="20"/>
      <c r="E254" s="20"/>
      <c r="F254" s="20"/>
      <c r="G254" s="20"/>
      <c r="H254" s="30"/>
      <c r="I254" s="20"/>
      <c r="J254" s="20"/>
      <c r="K254" s="20"/>
      <c r="L254" s="20"/>
      <c r="M254" s="30"/>
      <c r="N254" s="3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27"/>
      <c r="Z254" s="228"/>
      <c r="AA254" s="20"/>
      <c r="AB254" s="20"/>
      <c r="AC254" s="20"/>
    </row>
    <row r="255" spans="1:29" ht="15.75" hidden="1" customHeight="1">
      <c r="A255" s="20"/>
      <c r="B255" s="20"/>
      <c r="C255" s="20"/>
      <c r="D255" s="20"/>
      <c r="E255" s="20"/>
      <c r="F255" s="20"/>
      <c r="G255" s="20"/>
      <c r="H255" s="30"/>
      <c r="I255" s="20"/>
      <c r="J255" s="20"/>
      <c r="K255" s="20"/>
      <c r="L255" s="20"/>
      <c r="M255" s="30"/>
      <c r="N255" s="3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27"/>
      <c r="Z255" s="228"/>
      <c r="AA255" s="20"/>
      <c r="AB255" s="20"/>
      <c r="AC255" s="20"/>
    </row>
    <row r="256" spans="1:29" ht="15.75" hidden="1" customHeight="1">
      <c r="A256" s="20"/>
      <c r="B256" s="20"/>
      <c r="C256" s="20"/>
      <c r="D256" s="20"/>
      <c r="E256" s="20"/>
      <c r="F256" s="20"/>
      <c r="G256" s="20"/>
      <c r="H256" s="30"/>
      <c r="I256" s="20"/>
      <c r="J256" s="20"/>
      <c r="K256" s="20"/>
      <c r="L256" s="20"/>
      <c r="M256" s="30"/>
      <c r="N256" s="3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27"/>
      <c r="Z256" s="228"/>
      <c r="AA256" s="20"/>
      <c r="AB256" s="20"/>
      <c r="AC256" s="20"/>
    </row>
    <row r="257" spans="1:29" ht="15.75" hidden="1" customHeight="1">
      <c r="A257" s="20"/>
      <c r="B257" s="20"/>
      <c r="C257" s="20"/>
      <c r="D257" s="20"/>
      <c r="E257" s="20"/>
      <c r="F257" s="20"/>
      <c r="G257" s="20"/>
      <c r="H257" s="30"/>
      <c r="I257" s="20"/>
      <c r="J257" s="20"/>
      <c r="K257" s="20"/>
      <c r="L257" s="20"/>
      <c r="M257" s="30"/>
      <c r="N257" s="3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27"/>
      <c r="Z257" s="228"/>
      <c r="AA257" s="20"/>
      <c r="AB257" s="20"/>
      <c r="AC257" s="20"/>
    </row>
    <row r="258" spans="1:29" ht="15.75" hidden="1" customHeight="1">
      <c r="A258" s="20"/>
      <c r="B258" s="20"/>
      <c r="C258" s="20"/>
      <c r="D258" s="20"/>
      <c r="E258" s="20"/>
      <c r="F258" s="20"/>
      <c r="G258" s="20"/>
      <c r="H258" s="30"/>
      <c r="I258" s="20"/>
      <c r="J258" s="20"/>
      <c r="K258" s="20"/>
      <c r="L258" s="20"/>
      <c r="M258" s="30"/>
      <c r="N258" s="3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27"/>
      <c r="Z258" s="228"/>
      <c r="AA258" s="20"/>
      <c r="AB258" s="20"/>
      <c r="AC258" s="20"/>
    </row>
    <row r="259" spans="1:29" ht="15.75" hidden="1" customHeight="1">
      <c r="A259" s="20"/>
      <c r="B259" s="20"/>
      <c r="C259" s="20"/>
      <c r="D259" s="20"/>
      <c r="E259" s="20"/>
      <c r="F259" s="20"/>
      <c r="G259" s="20"/>
      <c r="H259" s="30"/>
      <c r="I259" s="20"/>
      <c r="J259" s="20"/>
      <c r="K259" s="20"/>
      <c r="L259" s="20"/>
      <c r="M259" s="30"/>
      <c r="N259" s="3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27"/>
      <c r="Z259" s="228"/>
      <c r="AA259" s="20"/>
      <c r="AB259" s="20"/>
      <c r="AC259" s="20"/>
    </row>
    <row r="260" spans="1:29" ht="15.75" hidden="1" customHeight="1">
      <c r="A260" s="20"/>
      <c r="B260" s="20"/>
      <c r="C260" s="20"/>
      <c r="D260" s="20"/>
      <c r="E260" s="20"/>
      <c r="F260" s="20"/>
      <c r="G260" s="20"/>
      <c r="H260" s="30"/>
      <c r="I260" s="20"/>
      <c r="J260" s="20"/>
      <c r="K260" s="20"/>
      <c r="L260" s="20"/>
      <c r="M260" s="30"/>
      <c r="N260" s="3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27"/>
      <c r="Z260" s="228"/>
      <c r="AA260" s="20"/>
      <c r="AB260" s="20"/>
      <c r="AC260" s="20"/>
    </row>
    <row r="261" spans="1:29" ht="15.75" hidden="1" customHeight="1">
      <c r="A261" s="20"/>
      <c r="B261" s="20"/>
      <c r="C261" s="20"/>
      <c r="D261" s="20"/>
      <c r="E261" s="20"/>
      <c r="F261" s="20"/>
      <c r="G261" s="20"/>
      <c r="H261" s="30"/>
      <c r="I261" s="20"/>
      <c r="J261" s="20"/>
      <c r="K261" s="20"/>
      <c r="L261" s="20"/>
      <c r="M261" s="30"/>
      <c r="N261" s="3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27"/>
      <c r="Z261" s="228"/>
      <c r="AA261" s="20"/>
      <c r="AB261" s="20"/>
      <c r="AC261" s="20"/>
    </row>
    <row r="262" spans="1:29" ht="15.75" hidden="1" customHeight="1">
      <c r="A262" s="20"/>
      <c r="B262" s="20"/>
      <c r="C262" s="20"/>
      <c r="D262" s="20"/>
      <c r="E262" s="20"/>
      <c r="F262" s="20"/>
      <c r="G262" s="20"/>
      <c r="H262" s="30"/>
      <c r="I262" s="20"/>
      <c r="J262" s="20"/>
      <c r="K262" s="20"/>
      <c r="L262" s="20"/>
      <c r="M262" s="30"/>
      <c r="N262" s="3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27"/>
      <c r="Z262" s="228"/>
      <c r="AA262" s="20"/>
      <c r="AB262" s="20"/>
      <c r="AC262" s="20"/>
    </row>
    <row r="263" spans="1:29" ht="15.75" hidden="1" customHeight="1">
      <c r="A263" s="20"/>
      <c r="B263" s="20"/>
      <c r="C263" s="20"/>
      <c r="D263" s="20"/>
      <c r="E263" s="20"/>
      <c r="F263" s="20"/>
      <c r="G263" s="20"/>
      <c r="H263" s="30"/>
      <c r="I263" s="20"/>
      <c r="J263" s="20"/>
      <c r="K263" s="20"/>
      <c r="L263" s="20"/>
      <c r="M263" s="30"/>
      <c r="N263" s="3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27"/>
      <c r="Z263" s="228"/>
      <c r="AA263" s="20"/>
      <c r="AB263" s="20"/>
      <c r="AC263" s="20"/>
    </row>
    <row r="264" spans="1:29" ht="15.75" hidden="1" customHeight="1">
      <c r="A264" s="20"/>
      <c r="B264" s="20"/>
      <c r="C264" s="20"/>
      <c r="D264" s="20"/>
      <c r="E264" s="20"/>
      <c r="F264" s="20"/>
      <c r="G264" s="20"/>
      <c r="H264" s="30"/>
      <c r="I264" s="20"/>
      <c r="J264" s="20"/>
      <c r="K264" s="20"/>
      <c r="L264" s="20"/>
      <c r="M264" s="30"/>
      <c r="N264" s="3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27"/>
      <c r="Z264" s="228"/>
      <c r="AA264" s="20"/>
      <c r="AB264" s="20"/>
      <c r="AC264" s="20"/>
    </row>
    <row r="265" spans="1:29" ht="15.75" hidden="1" customHeight="1">
      <c r="A265" s="20"/>
      <c r="B265" s="20"/>
      <c r="C265" s="20"/>
      <c r="D265" s="20"/>
      <c r="E265" s="20"/>
      <c r="F265" s="20"/>
      <c r="G265" s="20"/>
      <c r="H265" s="30"/>
      <c r="I265" s="20"/>
      <c r="J265" s="20"/>
      <c r="K265" s="20"/>
      <c r="L265" s="20"/>
      <c r="M265" s="30"/>
      <c r="N265" s="3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27"/>
      <c r="Z265" s="228"/>
      <c r="AA265" s="20"/>
      <c r="AB265" s="20"/>
      <c r="AC265" s="20"/>
    </row>
    <row r="266" spans="1:29" ht="15.75" hidden="1" customHeight="1">
      <c r="A266" s="20"/>
      <c r="B266" s="20"/>
      <c r="C266" s="20"/>
      <c r="D266" s="20"/>
      <c r="E266" s="20"/>
      <c r="F266" s="20"/>
      <c r="G266" s="20"/>
      <c r="H266" s="30"/>
      <c r="I266" s="20"/>
      <c r="J266" s="20"/>
      <c r="K266" s="20"/>
      <c r="L266" s="20"/>
      <c r="M266" s="30"/>
      <c r="N266" s="3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27"/>
      <c r="Z266" s="228"/>
      <c r="AA266" s="20"/>
      <c r="AB266" s="20"/>
      <c r="AC266" s="20"/>
    </row>
    <row r="267" spans="1:29" ht="15.75" hidden="1" customHeight="1">
      <c r="A267" s="20"/>
      <c r="B267" s="20"/>
      <c r="C267" s="20"/>
      <c r="D267" s="20"/>
      <c r="E267" s="20"/>
      <c r="F267" s="20"/>
      <c r="G267" s="20"/>
      <c r="H267" s="30"/>
      <c r="I267" s="20"/>
      <c r="J267" s="20"/>
      <c r="K267" s="20"/>
      <c r="L267" s="20"/>
      <c r="M267" s="30"/>
      <c r="N267" s="3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27"/>
      <c r="Z267" s="228"/>
      <c r="AA267" s="20"/>
      <c r="AB267" s="20"/>
      <c r="AC267" s="20"/>
    </row>
    <row r="268" spans="1:29" ht="15.75" hidden="1" customHeight="1">
      <c r="A268" s="20"/>
      <c r="B268" s="20"/>
      <c r="C268" s="20"/>
      <c r="D268" s="20"/>
      <c r="E268" s="20"/>
      <c r="F268" s="20"/>
      <c r="G268" s="20"/>
      <c r="H268" s="30"/>
      <c r="I268" s="20"/>
      <c r="J268" s="20"/>
      <c r="K268" s="20"/>
      <c r="L268" s="20"/>
      <c r="M268" s="30"/>
      <c r="N268" s="3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27"/>
      <c r="Z268" s="228"/>
      <c r="AA268" s="20"/>
      <c r="AB268" s="20"/>
      <c r="AC268" s="20"/>
    </row>
    <row r="269" spans="1:29" ht="15.75" hidden="1" customHeight="1">
      <c r="A269" s="20"/>
      <c r="B269" s="20"/>
      <c r="C269" s="20"/>
      <c r="D269" s="20"/>
      <c r="E269" s="20"/>
      <c r="F269" s="20"/>
      <c r="G269" s="20"/>
      <c r="H269" s="30"/>
      <c r="I269" s="20"/>
      <c r="J269" s="20"/>
      <c r="K269" s="20"/>
      <c r="L269" s="20"/>
      <c r="M269" s="30"/>
      <c r="N269" s="3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27"/>
      <c r="Z269" s="228"/>
      <c r="AA269" s="20"/>
      <c r="AB269" s="20"/>
      <c r="AC269" s="20"/>
    </row>
    <row r="270" spans="1:29" ht="15.75" hidden="1" customHeight="1">
      <c r="A270" s="20"/>
      <c r="B270" s="20"/>
      <c r="C270" s="20"/>
      <c r="D270" s="20"/>
      <c r="E270" s="20"/>
      <c r="F270" s="20"/>
      <c r="G270" s="20"/>
      <c r="H270" s="30"/>
      <c r="I270" s="20"/>
      <c r="J270" s="20"/>
      <c r="K270" s="20"/>
      <c r="L270" s="20"/>
      <c r="M270" s="30"/>
      <c r="N270" s="3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27"/>
      <c r="Z270" s="228"/>
      <c r="AA270" s="20"/>
      <c r="AB270" s="20"/>
      <c r="AC270" s="20"/>
    </row>
    <row r="271" spans="1:29" ht="15.75" hidden="1" customHeight="1">
      <c r="A271" s="20"/>
      <c r="B271" s="20"/>
      <c r="C271" s="20"/>
      <c r="D271" s="20"/>
      <c r="E271" s="20"/>
      <c r="F271" s="20"/>
      <c r="G271" s="20"/>
      <c r="H271" s="30"/>
      <c r="I271" s="20"/>
      <c r="J271" s="20"/>
      <c r="K271" s="20"/>
      <c r="L271" s="20"/>
      <c r="M271" s="30"/>
      <c r="N271" s="3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27"/>
      <c r="Z271" s="228"/>
      <c r="AA271" s="20"/>
      <c r="AB271" s="20"/>
      <c r="AC271" s="20"/>
    </row>
    <row r="272" spans="1:29" ht="15.75" hidden="1" customHeight="1">
      <c r="A272" s="20"/>
      <c r="B272" s="20"/>
      <c r="C272" s="20"/>
      <c r="D272" s="20"/>
      <c r="E272" s="20"/>
      <c r="F272" s="20"/>
      <c r="G272" s="20"/>
      <c r="H272" s="30"/>
      <c r="I272" s="20"/>
      <c r="J272" s="20"/>
      <c r="K272" s="20"/>
      <c r="L272" s="20"/>
      <c r="M272" s="30"/>
      <c r="N272" s="3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27"/>
      <c r="Z272" s="228"/>
      <c r="AA272" s="20"/>
      <c r="AB272" s="20"/>
      <c r="AC272" s="20"/>
    </row>
    <row r="273" spans="1:29" ht="15.75" hidden="1" customHeight="1">
      <c r="A273" s="20"/>
      <c r="B273" s="20"/>
      <c r="C273" s="20"/>
      <c r="D273" s="20"/>
      <c r="E273" s="20"/>
      <c r="F273" s="20"/>
      <c r="G273" s="20"/>
      <c r="H273" s="30"/>
      <c r="I273" s="20"/>
      <c r="J273" s="20"/>
      <c r="K273" s="20"/>
      <c r="L273" s="20"/>
      <c r="M273" s="30"/>
      <c r="N273" s="3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27"/>
      <c r="Z273" s="228"/>
      <c r="AA273" s="20"/>
      <c r="AB273" s="20"/>
      <c r="AC273" s="20"/>
    </row>
    <row r="274" spans="1:29" ht="15.75" hidden="1" customHeight="1">
      <c r="A274" s="20"/>
      <c r="B274" s="20"/>
      <c r="C274" s="20"/>
      <c r="D274" s="20"/>
      <c r="E274" s="20"/>
      <c r="F274" s="20"/>
      <c r="G274" s="20"/>
      <c r="H274" s="30"/>
      <c r="I274" s="20"/>
      <c r="J274" s="20"/>
      <c r="K274" s="20"/>
      <c r="L274" s="20"/>
      <c r="M274" s="30"/>
      <c r="N274" s="3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27"/>
      <c r="Z274" s="228"/>
      <c r="AA274" s="20"/>
      <c r="AB274" s="20"/>
      <c r="AC274" s="20"/>
    </row>
    <row r="275" spans="1:29" ht="15.75" hidden="1" customHeight="1">
      <c r="A275" s="20"/>
      <c r="B275" s="20"/>
      <c r="C275" s="20"/>
      <c r="D275" s="20"/>
      <c r="E275" s="20"/>
      <c r="F275" s="20"/>
      <c r="G275" s="20"/>
      <c r="H275" s="30"/>
      <c r="I275" s="20"/>
      <c r="J275" s="20"/>
      <c r="K275" s="20"/>
      <c r="L275" s="20"/>
      <c r="M275" s="30"/>
      <c r="N275" s="3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27"/>
      <c r="Z275" s="228"/>
      <c r="AA275" s="20"/>
      <c r="AB275" s="20"/>
      <c r="AC275" s="20"/>
    </row>
    <row r="276" spans="1:29" ht="15.75" hidden="1" customHeight="1">
      <c r="A276" s="20"/>
      <c r="B276" s="20"/>
      <c r="C276" s="20"/>
      <c r="D276" s="20"/>
      <c r="E276" s="20"/>
      <c r="F276" s="20"/>
      <c r="G276" s="20"/>
      <c r="H276" s="30"/>
      <c r="I276" s="20"/>
      <c r="J276" s="20"/>
      <c r="K276" s="20"/>
      <c r="L276" s="20"/>
      <c r="M276" s="30"/>
      <c r="N276" s="3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27"/>
      <c r="Z276" s="228"/>
      <c r="AA276" s="20"/>
      <c r="AB276" s="20"/>
      <c r="AC276" s="20"/>
    </row>
    <row r="277" spans="1:29" ht="15.75" hidden="1" customHeight="1">
      <c r="A277" s="20"/>
      <c r="B277" s="20"/>
      <c r="C277" s="20"/>
      <c r="D277" s="20"/>
      <c r="E277" s="20"/>
      <c r="F277" s="20"/>
      <c r="G277" s="20"/>
      <c r="H277" s="30"/>
      <c r="I277" s="20"/>
      <c r="J277" s="20"/>
      <c r="K277" s="20"/>
      <c r="L277" s="20"/>
      <c r="M277" s="30"/>
      <c r="N277" s="3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27"/>
      <c r="Z277" s="228"/>
      <c r="AA277" s="20"/>
      <c r="AB277" s="20"/>
      <c r="AC277" s="20"/>
    </row>
    <row r="278" spans="1:29" ht="15.75" hidden="1" customHeight="1">
      <c r="A278" s="20"/>
      <c r="B278" s="20"/>
      <c r="C278" s="20"/>
      <c r="D278" s="20"/>
      <c r="E278" s="20"/>
      <c r="F278" s="20"/>
      <c r="G278" s="20"/>
      <c r="H278" s="30"/>
      <c r="I278" s="20"/>
      <c r="J278" s="20"/>
      <c r="K278" s="20"/>
      <c r="L278" s="20"/>
      <c r="M278" s="30"/>
      <c r="N278" s="3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27"/>
      <c r="Z278" s="228"/>
      <c r="AA278" s="20"/>
      <c r="AB278" s="20"/>
      <c r="AC278" s="20"/>
    </row>
    <row r="279" spans="1:29" ht="15.75" hidden="1" customHeight="1">
      <c r="A279" s="20"/>
      <c r="B279" s="20"/>
      <c r="C279" s="20"/>
      <c r="D279" s="20"/>
      <c r="E279" s="20"/>
      <c r="F279" s="20"/>
      <c r="G279" s="20"/>
      <c r="H279" s="30"/>
      <c r="I279" s="20"/>
      <c r="J279" s="20"/>
      <c r="K279" s="20"/>
      <c r="L279" s="20"/>
      <c r="M279" s="30"/>
      <c r="N279" s="3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27"/>
      <c r="Z279" s="228"/>
      <c r="AA279" s="20"/>
      <c r="AB279" s="20"/>
      <c r="AC279" s="20"/>
    </row>
    <row r="280" spans="1:29" ht="15.75" hidden="1" customHeight="1"/>
    <row r="281" spans="1:29" ht="15.75" hidden="1" customHeight="1"/>
    <row r="282" spans="1:29" ht="15.75" hidden="1" customHeight="1"/>
    <row r="283" spans="1:29" ht="15.75" hidden="1" customHeight="1"/>
    <row r="284" spans="1:29" ht="15.75" hidden="1" customHeight="1"/>
    <row r="285" spans="1:29" ht="15.75" hidden="1" customHeight="1"/>
    <row r="286" spans="1:29" ht="15.75" hidden="1" customHeight="1"/>
    <row r="287" spans="1:29" ht="15.75" hidden="1" customHeight="1"/>
    <row r="288" spans="1:29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  <row r="1001" ht="15.75" hidden="1" customHeight="1"/>
    <row r="1002" ht="15.75" hidden="1" customHeight="1"/>
    <row r="1003" ht="15.75" hidden="1" customHeight="1"/>
    <row r="1004" ht="15.75" hidden="1" customHeight="1"/>
    <row r="1005" ht="15.75" hidden="1" customHeight="1"/>
    <row r="1006" ht="15.75" hidden="1" customHeight="1"/>
    <row r="1007" ht="15.75" hidden="1" customHeight="1"/>
    <row r="1008" ht="15.75" hidden="1" customHeight="1"/>
    <row r="1009" ht="15.75" hidden="1" customHeight="1"/>
    <row r="1010" ht="15.75" hidden="1" customHeight="1"/>
    <row r="1011" ht="15.75" hidden="1" customHeight="1"/>
    <row r="1012" ht="15.75" hidden="1" customHeight="1"/>
    <row r="1013" ht="15.75" hidden="1" customHeight="1"/>
    <row r="1014" ht="15.75" hidden="1" customHeight="1"/>
    <row r="1015" ht="15.75" hidden="1" customHeight="1"/>
    <row r="1016" ht="15.75" hidden="1" customHeight="1"/>
    <row r="1017" ht="15.75" hidden="1" customHeight="1"/>
    <row r="1018" ht="15.75" hidden="1" customHeight="1"/>
    <row r="1019" ht="15.75" hidden="1" customHeight="1"/>
    <row r="1020" ht="15.75" hidden="1" customHeight="1"/>
    <row r="1021" ht="15.75" hidden="1" customHeight="1"/>
    <row r="1022" ht="15.75" hidden="1" customHeight="1"/>
    <row r="1023" ht="15.75" hidden="1" customHeight="1"/>
    <row r="1024" ht="15.75" hidden="1" customHeight="1"/>
    <row r="1025" ht="15.75" hidden="1" customHeight="1"/>
    <row r="1026" ht="15.75" hidden="1" customHeight="1"/>
    <row r="1027" ht="15.75" hidden="1" customHeight="1"/>
    <row r="1028" ht="15.75" hidden="1" customHeight="1"/>
    <row r="1029" ht="15.75" hidden="1" customHeight="1"/>
    <row r="1030" ht="15.75" hidden="1" customHeight="1"/>
    <row r="1031" ht="15.75" hidden="1" customHeight="1"/>
    <row r="1032" ht="15.75" hidden="1" customHeight="1"/>
    <row r="1033" ht="15.75" hidden="1" customHeight="1"/>
    <row r="1034" ht="15.75" hidden="1" customHeight="1"/>
    <row r="1035" ht="15.75" hidden="1" customHeight="1"/>
  </sheetData>
  <autoFilter ref="A6:G49" xr:uid="{218DA706-F141-456B-8110-5BCA4E0E5005}"/>
  <mergeCells count="63">
    <mergeCell ref="A79:L79"/>
    <mergeCell ref="A73:L73"/>
    <mergeCell ref="A74:L74"/>
    <mergeCell ref="A75:L75"/>
    <mergeCell ref="A76:L76"/>
    <mergeCell ref="A77:L77"/>
    <mergeCell ref="A78:L78"/>
    <mergeCell ref="A57:L57"/>
    <mergeCell ref="A58:L58"/>
    <mergeCell ref="A59:L59"/>
    <mergeCell ref="A72:L72"/>
    <mergeCell ref="A61:L61"/>
    <mergeCell ref="A62:L62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60:L60"/>
    <mergeCell ref="Y6:Y7"/>
    <mergeCell ref="A50:L50"/>
    <mergeCell ref="A51:L51"/>
    <mergeCell ref="A52:L52"/>
    <mergeCell ref="A53:L53"/>
    <mergeCell ref="V6:W6"/>
    <mergeCell ref="X6:X7"/>
    <mergeCell ref="R6:R7"/>
    <mergeCell ref="S6:S7"/>
    <mergeCell ref="T6:U6"/>
    <mergeCell ref="I6:J6"/>
    <mergeCell ref="M6:M7"/>
    <mergeCell ref="A55:L55"/>
    <mergeCell ref="A56:L56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54:L54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50">
    <cfRule type="notContainsBlanks" dxfId="11" priority="1">
      <formula>LEN(TRIM(AD8))&gt;0</formula>
    </cfRule>
  </conditionalFormatting>
  <dataValidations count="2">
    <dataValidation type="list" allowBlank="1" sqref="P30 P15:R19 P21:R21" xr:uid="{57D436A6-8383-455F-8CF3-77455B8F676C}">
      <formula1>$AD$9:$AD$26</formula1>
    </dataValidation>
    <dataValidation type="list" allowBlank="1" sqref="H8:H49" xr:uid="{2842D3FE-48D5-48AB-B6CC-877A6789F766}">
      <formula1>"SERVIÇO,CURSO,EVENTO,REUNIÃO,OUTROS"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88D9A-E35E-48A8-81E6-421389B3D8C9}">
  <sheetPr>
    <tabColor theme="0"/>
  </sheetPr>
  <dimension ref="A1:AE1013"/>
  <sheetViews>
    <sheetView zoomScale="80" zoomScaleNormal="80" zoomScaleSheetLayoutView="80" workbookViewId="0">
      <selection activeCell="A58" sqref="A58:XFD1048576"/>
    </sheetView>
  </sheetViews>
  <sheetFormatPr defaultColWidth="0" defaultRowHeight="15" customHeight="1" zeroHeight="1"/>
  <cols>
    <col min="1" max="1" width="18.125" style="26" customWidth="1"/>
    <col min="2" max="2" width="15.625" style="26" customWidth="1"/>
    <col min="3" max="3" width="46.625" style="26" bestFit="1" customWidth="1"/>
    <col min="4" max="4" width="14" style="26" customWidth="1"/>
    <col min="5" max="5" width="40.375" style="26" customWidth="1"/>
    <col min="6" max="6" width="36.5" style="102" bestFit="1" customWidth="1"/>
    <col min="7" max="7" width="18.375" style="26" customWidth="1"/>
    <col min="8" max="8" width="13.125" style="102" customWidth="1"/>
    <col min="9" max="10" width="13.125" style="26" customWidth="1"/>
    <col min="11" max="11" width="10.625" style="26" customWidth="1"/>
    <col min="12" max="12" width="15.875" style="26" customWidth="1"/>
    <col min="13" max="13" width="16.5" style="102" customWidth="1"/>
    <col min="14" max="14" width="15.625" style="102" customWidth="1"/>
    <col min="15" max="15" width="17.875" style="26" customWidth="1"/>
    <col min="16" max="17" width="18" style="26" customWidth="1"/>
    <col min="18" max="18" width="16.625" style="26" customWidth="1"/>
    <col min="19" max="19" width="15.75" style="26" customWidth="1"/>
    <col min="20" max="20" width="15.5" style="26" customWidth="1"/>
    <col min="21" max="21" width="14.75" style="102" customWidth="1"/>
    <col min="22" max="22" width="13.125" style="26" customWidth="1"/>
    <col min="23" max="23" width="17.25" style="102" customWidth="1"/>
    <col min="24" max="24" width="17.5" style="26" customWidth="1"/>
    <col min="25" max="25" width="15.625" style="232" customWidth="1"/>
    <col min="26" max="26" width="19.375" style="230" customWidth="1"/>
    <col min="27" max="27" width="24.25" style="26" customWidth="1"/>
    <col min="28" max="29" width="13.125" style="26" hidden="1" customWidth="1"/>
    <col min="30" max="31" width="0" style="26" hidden="1" customWidth="1"/>
    <col min="32" max="16384" width="12.625" style="26" hidden="1"/>
  </cols>
  <sheetData>
    <row r="1" spans="1:31">
      <c r="A1" s="285"/>
      <c r="B1" s="294" t="s">
        <v>0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6"/>
      <c r="AB1" s="93"/>
      <c r="AC1" s="93"/>
    </row>
    <row r="2" spans="1:31">
      <c r="A2" s="286"/>
      <c r="B2" s="294" t="s">
        <v>157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6"/>
      <c r="AB2" s="93"/>
      <c r="AC2" s="93"/>
    </row>
    <row r="3" spans="1:31" ht="22.5" customHeight="1">
      <c r="A3" s="286"/>
      <c r="B3" s="294" t="s">
        <v>142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6"/>
      <c r="AB3" s="94"/>
      <c r="AC3" s="94"/>
    </row>
    <row r="4" spans="1:31" ht="15" customHeight="1">
      <c r="A4" s="33" t="s">
        <v>503</v>
      </c>
      <c r="B4" s="34"/>
      <c r="C4" s="297" t="s">
        <v>4</v>
      </c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9"/>
      <c r="AB4" s="94"/>
      <c r="AC4" s="94"/>
    </row>
    <row r="5" spans="1:31" ht="15.75" customHeight="1">
      <c r="A5" s="276" t="s">
        <v>5</v>
      </c>
      <c r="B5" s="278"/>
      <c r="C5" s="276" t="s">
        <v>6</v>
      </c>
      <c r="D5" s="277"/>
      <c r="E5" s="278"/>
      <c r="F5" s="276" t="s">
        <v>7</v>
      </c>
      <c r="G5" s="277"/>
      <c r="H5" s="277"/>
      <c r="I5" s="277"/>
      <c r="J5" s="277"/>
      <c r="K5" s="277"/>
      <c r="L5" s="277"/>
      <c r="M5" s="276" t="s">
        <v>8</v>
      </c>
      <c r="N5" s="277"/>
      <c r="O5" s="277"/>
      <c r="P5" s="277"/>
      <c r="Q5" s="277"/>
      <c r="R5" s="277"/>
      <c r="S5" s="278"/>
      <c r="T5" s="276" t="s">
        <v>9</v>
      </c>
      <c r="U5" s="277"/>
      <c r="V5" s="277"/>
      <c r="W5" s="277"/>
      <c r="X5" s="277"/>
      <c r="Y5" s="278"/>
      <c r="Z5" s="290" t="s">
        <v>69</v>
      </c>
      <c r="AA5" s="279" t="s">
        <v>70</v>
      </c>
      <c r="AB5" s="95"/>
      <c r="AC5" s="95"/>
      <c r="AD5" s="95"/>
    </row>
    <row r="6" spans="1:31" s="97" customFormat="1" ht="15.75" customHeight="1">
      <c r="A6" s="279" t="s">
        <v>12</v>
      </c>
      <c r="B6" s="279" t="s">
        <v>13</v>
      </c>
      <c r="C6" s="279" t="s">
        <v>14</v>
      </c>
      <c r="D6" s="279" t="s">
        <v>15</v>
      </c>
      <c r="E6" s="279" t="s">
        <v>16</v>
      </c>
      <c r="F6" s="279" t="s">
        <v>71</v>
      </c>
      <c r="G6" s="279" t="s">
        <v>72</v>
      </c>
      <c r="H6" s="279" t="s">
        <v>73</v>
      </c>
      <c r="I6" s="276" t="s">
        <v>20</v>
      </c>
      <c r="J6" s="282"/>
      <c r="K6" s="281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83" t="s">
        <v>78</v>
      </c>
      <c r="R6" s="283" t="s">
        <v>79</v>
      </c>
      <c r="S6" s="283" t="s">
        <v>80</v>
      </c>
      <c r="T6" s="281" t="s">
        <v>28</v>
      </c>
      <c r="U6" s="282"/>
      <c r="V6" s="281" t="s">
        <v>29</v>
      </c>
      <c r="W6" s="282"/>
      <c r="X6" s="279" t="s">
        <v>81</v>
      </c>
      <c r="Y6" s="290" t="s">
        <v>82</v>
      </c>
      <c r="Z6" s="292"/>
      <c r="AA6" s="284"/>
      <c r="AB6" s="96"/>
      <c r="AC6" s="96"/>
      <c r="AD6" s="96"/>
      <c r="AE6" s="96"/>
    </row>
    <row r="7" spans="1:31" s="97" customFormat="1" ht="30">
      <c r="A7" s="280"/>
      <c r="B7" s="280"/>
      <c r="C7" s="280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80"/>
      <c r="R7" s="280"/>
      <c r="S7" s="280"/>
      <c r="T7" s="35" t="s">
        <v>87</v>
      </c>
      <c r="U7" s="36" t="s">
        <v>88</v>
      </c>
      <c r="V7" s="35" t="s">
        <v>89</v>
      </c>
      <c r="W7" s="36" t="s">
        <v>90</v>
      </c>
      <c r="X7" s="280"/>
      <c r="Y7" s="293"/>
      <c r="Z7" s="292"/>
      <c r="AA7" s="284"/>
      <c r="AB7" s="96"/>
      <c r="AC7" s="96"/>
      <c r="AD7" s="96"/>
      <c r="AE7" s="96"/>
    </row>
    <row r="8" spans="1:31" s="97" customFormat="1" ht="58.5" customHeight="1">
      <c r="A8" s="27">
        <v>560800</v>
      </c>
      <c r="B8" s="27">
        <v>560801</v>
      </c>
      <c r="C8" s="27" t="s">
        <v>222</v>
      </c>
      <c r="D8" s="27">
        <v>861065</v>
      </c>
      <c r="E8" s="27" t="s">
        <v>379</v>
      </c>
      <c r="F8" s="106" t="s">
        <v>420</v>
      </c>
      <c r="G8" s="103"/>
      <c r="H8" s="28" t="s">
        <v>7</v>
      </c>
      <c r="I8" s="37" t="s">
        <v>143</v>
      </c>
      <c r="J8" s="28" t="s">
        <v>144</v>
      </c>
      <c r="K8" s="37" t="s">
        <v>143</v>
      </c>
      <c r="L8" s="38" t="s">
        <v>380</v>
      </c>
      <c r="M8" s="65">
        <v>45425</v>
      </c>
      <c r="N8" s="65">
        <v>45427</v>
      </c>
      <c r="O8" s="39" t="s">
        <v>319</v>
      </c>
      <c r="P8" s="77" t="s">
        <v>319</v>
      </c>
      <c r="Q8" s="75" t="s">
        <v>319</v>
      </c>
      <c r="R8" s="75" t="s">
        <v>319</v>
      </c>
      <c r="S8" s="40"/>
      <c r="T8" s="37">
        <v>2</v>
      </c>
      <c r="U8" s="40">
        <v>332.08</v>
      </c>
      <c r="V8" s="37">
        <v>1</v>
      </c>
      <c r="W8" s="41">
        <v>99.64</v>
      </c>
      <c r="X8" s="54">
        <f>T8+V8</f>
        <v>3</v>
      </c>
      <c r="Y8" s="219">
        <f t="shared" ref="Y8:Y16" si="0">(T8*U8)+(V8*W8)</f>
        <v>763.8</v>
      </c>
      <c r="Z8" s="226">
        <f>Y8+S8</f>
        <v>763.8</v>
      </c>
      <c r="AA8" s="109" t="s">
        <v>318</v>
      </c>
      <c r="AB8" s="96"/>
      <c r="AC8" s="96"/>
      <c r="AD8" s="48"/>
      <c r="AE8" s="96"/>
    </row>
    <row r="9" spans="1:31" s="97" customFormat="1" ht="45">
      <c r="A9" s="27">
        <v>560800</v>
      </c>
      <c r="B9" s="27">
        <v>560801</v>
      </c>
      <c r="C9" s="27" t="s">
        <v>213</v>
      </c>
      <c r="D9" s="27">
        <v>3735</v>
      </c>
      <c r="E9" s="27" t="s">
        <v>148</v>
      </c>
      <c r="F9" s="106" t="s">
        <v>381</v>
      </c>
      <c r="G9" s="104"/>
      <c r="H9" s="29" t="s">
        <v>151</v>
      </c>
      <c r="I9" s="37" t="s">
        <v>143</v>
      </c>
      <c r="J9" s="28" t="s">
        <v>144</v>
      </c>
      <c r="K9" s="37" t="s">
        <v>143</v>
      </c>
      <c r="L9" s="38" t="s">
        <v>382</v>
      </c>
      <c r="M9" s="32">
        <v>45428</v>
      </c>
      <c r="N9" s="32">
        <v>45431</v>
      </c>
      <c r="O9" s="39" t="s">
        <v>319</v>
      </c>
      <c r="P9" s="77" t="s">
        <v>319</v>
      </c>
      <c r="Q9" s="77" t="s">
        <v>319</v>
      </c>
      <c r="R9" s="77" t="s">
        <v>319</v>
      </c>
      <c r="S9" s="40"/>
      <c r="T9" s="37">
        <v>3</v>
      </c>
      <c r="U9" s="40">
        <v>120</v>
      </c>
      <c r="V9" s="37">
        <v>1</v>
      </c>
      <c r="W9" s="41">
        <v>55</v>
      </c>
      <c r="X9" s="54">
        <f t="shared" ref="X9:X27" si="1">T9+V9</f>
        <v>4</v>
      </c>
      <c r="Y9" s="219">
        <f t="shared" si="0"/>
        <v>415</v>
      </c>
      <c r="Z9" s="226">
        <f>Y9+S9</f>
        <v>415</v>
      </c>
      <c r="AA9" s="109" t="s">
        <v>576</v>
      </c>
      <c r="AB9" s="96"/>
      <c r="AC9" s="96"/>
      <c r="AD9" s="48"/>
      <c r="AE9" s="96"/>
    </row>
    <row r="10" spans="1:31" s="97" customFormat="1" ht="45" customHeight="1">
      <c r="A10" s="27">
        <v>560800</v>
      </c>
      <c r="B10" s="27">
        <v>560801</v>
      </c>
      <c r="C10" s="27" t="s">
        <v>166</v>
      </c>
      <c r="D10" s="27">
        <v>965060</v>
      </c>
      <c r="E10" s="27" t="s">
        <v>167</v>
      </c>
      <c r="F10" s="28" t="s">
        <v>383</v>
      </c>
      <c r="G10" s="104"/>
      <c r="H10" s="29" t="s">
        <v>7</v>
      </c>
      <c r="I10" s="37" t="s">
        <v>143</v>
      </c>
      <c r="J10" s="28" t="s">
        <v>144</v>
      </c>
      <c r="K10" s="37" t="s">
        <v>417</v>
      </c>
      <c r="L10" s="28" t="s">
        <v>418</v>
      </c>
      <c r="M10" s="32">
        <v>45435</v>
      </c>
      <c r="N10" s="32">
        <v>45438</v>
      </c>
      <c r="O10" s="39" t="s">
        <v>252</v>
      </c>
      <c r="P10" s="77" t="s">
        <v>248</v>
      </c>
      <c r="Q10" s="77">
        <v>1267.92</v>
      </c>
      <c r="R10" s="77" t="s">
        <v>319</v>
      </c>
      <c r="S10" s="40">
        <f>Q10</f>
        <v>1267.92</v>
      </c>
      <c r="T10" s="37">
        <v>3</v>
      </c>
      <c r="U10" s="40">
        <v>250.62</v>
      </c>
      <c r="V10" s="37">
        <v>0</v>
      </c>
      <c r="W10" s="41"/>
      <c r="X10" s="54">
        <f t="shared" si="1"/>
        <v>3</v>
      </c>
      <c r="Y10" s="219">
        <f t="shared" si="0"/>
        <v>751.86</v>
      </c>
      <c r="Z10" s="226">
        <f>Y10+S10</f>
        <v>2019.7800000000002</v>
      </c>
      <c r="AA10" s="49"/>
      <c r="AB10" s="96"/>
      <c r="AC10" s="96"/>
      <c r="AD10" s="48"/>
      <c r="AE10" s="96"/>
    </row>
    <row r="11" spans="1:31" s="97" customFormat="1" ht="45" customHeight="1">
      <c r="A11" s="27">
        <v>560800</v>
      </c>
      <c r="B11" s="27">
        <v>560801</v>
      </c>
      <c r="C11" s="27" t="s">
        <v>166</v>
      </c>
      <c r="D11" s="27">
        <v>965060</v>
      </c>
      <c r="E11" s="27" t="s">
        <v>167</v>
      </c>
      <c r="F11" s="28" t="s">
        <v>383</v>
      </c>
      <c r="G11" s="104"/>
      <c r="H11" s="29" t="s">
        <v>7</v>
      </c>
      <c r="I11" s="37" t="s">
        <v>417</v>
      </c>
      <c r="J11" s="28" t="s">
        <v>418</v>
      </c>
      <c r="K11" s="37" t="s">
        <v>384</v>
      </c>
      <c r="L11" s="38" t="s">
        <v>385</v>
      </c>
      <c r="M11" s="32">
        <v>45439</v>
      </c>
      <c r="N11" s="32">
        <v>45440</v>
      </c>
      <c r="O11" s="39" t="s">
        <v>415</v>
      </c>
      <c r="P11" s="77" t="s">
        <v>416</v>
      </c>
      <c r="Q11" s="77">
        <v>1177.55</v>
      </c>
      <c r="R11" s="77" t="s">
        <v>319</v>
      </c>
      <c r="S11" s="40">
        <f>Q11</f>
        <v>1177.55</v>
      </c>
      <c r="T11" s="37">
        <v>2</v>
      </c>
      <c r="U11" s="40">
        <v>250.62</v>
      </c>
      <c r="V11" s="37">
        <v>0</v>
      </c>
      <c r="W11" s="41"/>
      <c r="X11" s="54">
        <f t="shared" si="1"/>
        <v>2</v>
      </c>
      <c r="Y11" s="219">
        <f t="shared" si="0"/>
        <v>501.24</v>
      </c>
      <c r="Z11" s="226">
        <f>Y11+S11</f>
        <v>1678.79</v>
      </c>
      <c r="AA11" s="49"/>
      <c r="AB11" s="96"/>
      <c r="AC11" s="96"/>
      <c r="AD11" s="48"/>
      <c r="AE11" s="96"/>
    </row>
    <row r="12" spans="1:31" s="97" customFormat="1" ht="45" customHeight="1">
      <c r="A12" s="27">
        <v>560800</v>
      </c>
      <c r="B12" s="27">
        <v>560801</v>
      </c>
      <c r="C12" s="27" t="s">
        <v>166</v>
      </c>
      <c r="D12" s="27">
        <v>965060</v>
      </c>
      <c r="E12" s="27" t="s">
        <v>167</v>
      </c>
      <c r="F12" s="28" t="s">
        <v>383</v>
      </c>
      <c r="G12" s="104"/>
      <c r="H12" s="29" t="s">
        <v>7</v>
      </c>
      <c r="I12" s="37" t="s">
        <v>384</v>
      </c>
      <c r="J12" s="38" t="s">
        <v>386</v>
      </c>
      <c r="K12" s="37" t="s">
        <v>143</v>
      </c>
      <c r="L12" s="28" t="s">
        <v>144</v>
      </c>
      <c r="M12" s="32">
        <v>45440</v>
      </c>
      <c r="N12" s="32">
        <v>45441</v>
      </c>
      <c r="O12" s="39" t="s">
        <v>415</v>
      </c>
      <c r="P12" s="77" t="s">
        <v>416</v>
      </c>
      <c r="Q12" s="77" t="s">
        <v>319</v>
      </c>
      <c r="R12" s="77">
        <v>928.06</v>
      </c>
      <c r="S12" s="40">
        <f>R12</f>
        <v>928.06</v>
      </c>
      <c r="T12" s="37">
        <v>1</v>
      </c>
      <c r="U12" s="40">
        <v>313.27999999999997</v>
      </c>
      <c r="V12" s="37">
        <v>1</v>
      </c>
      <c r="W12" s="41">
        <v>94</v>
      </c>
      <c r="X12" s="54">
        <f t="shared" si="1"/>
        <v>2</v>
      </c>
      <c r="Y12" s="219">
        <f t="shared" si="0"/>
        <v>407.28</v>
      </c>
      <c r="Z12" s="226">
        <f t="shared" ref="Z12:Z27" si="2">Y12+S12</f>
        <v>1335.34</v>
      </c>
      <c r="AA12" s="49"/>
      <c r="AB12" s="96"/>
      <c r="AC12" s="96"/>
      <c r="AD12" s="48"/>
      <c r="AE12" s="96"/>
    </row>
    <row r="13" spans="1:31" s="97" customFormat="1" ht="65.25" customHeight="1">
      <c r="A13" s="27">
        <v>560800</v>
      </c>
      <c r="B13" s="27">
        <v>560801</v>
      </c>
      <c r="C13" s="27" t="s">
        <v>387</v>
      </c>
      <c r="D13" s="27">
        <v>863033</v>
      </c>
      <c r="E13" s="27" t="s">
        <v>280</v>
      </c>
      <c r="F13" s="28" t="s">
        <v>388</v>
      </c>
      <c r="G13" s="104"/>
      <c r="H13" s="29" t="s">
        <v>151</v>
      </c>
      <c r="I13" s="37" t="s">
        <v>143</v>
      </c>
      <c r="J13" s="28" t="s">
        <v>144</v>
      </c>
      <c r="K13" s="37" t="s">
        <v>143</v>
      </c>
      <c r="L13" s="89" t="s">
        <v>389</v>
      </c>
      <c r="M13" s="65">
        <v>45434</v>
      </c>
      <c r="N13" s="65">
        <v>45436</v>
      </c>
      <c r="O13" s="39" t="s">
        <v>319</v>
      </c>
      <c r="P13" s="39" t="s">
        <v>319</v>
      </c>
      <c r="Q13" s="39" t="s">
        <v>319</v>
      </c>
      <c r="R13" s="39" t="s">
        <v>319</v>
      </c>
      <c r="S13" s="40"/>
      <c r="T13" s="37">
        <v>2</v>
      </c>
      <c r="U13" s="40">
        <v>170.12</v>
      </c>
      <c r="V13" s="37">
        <v>1</v>
      </c>
      <c r="W13" s="41">
        <v>57</v>
      </c>
      <c r="X13" s="54">
        <f t="shared" si="1"/>
        <v>3</v>
      </c>
      <c r="Y13" s="219">
        <f t="shared" si="0"/>
        <v>397.24</v>
      </c>
      <c r="Z13" s="226">
        <f t="shared" si="2"/>
        <v>397.24</v>
      </c>
      <c r="AA13" s="109" t="s">
        <v>576</v>
      </c>
      <c r="AB13" s="96"/>
      <c r="AC13" s="96"/>
      <c r="AD13" s="48"/>
      <c r="AE13" s="96"/>
    </row>
    <row r="14" spans="1:31" s="97" customFormat="1" ht="65.25" customHeight="1">
      <c r="A14" s="27">
        <v>560800</v>
      </c>
      <c r="B14" s="27">
        <v>560801</v>
      </c>
      <c r="C14" s="27" t="s">
        <v>390</v>
      </c>
      <c r="D14" s="27">
        <v>4260</v>
      </c>
      <c r="E14" s="27" t="s">
        <v>391</v>
      </c>
      <c r="F14" s="28" t="s">
        <v>388</v>
      </c>
      <c r="G14" s="104"/>
      <c r="H14" s="29" t="s">
        <v>151</v>
      </c>
      <c r="I14" s="37" t="s">
        <v>143</v>
      </c>
      <c r="J14" s="28" t="s">
        <v>144</v>
      </c>
      <c r="K14" s="37" t="s">
        <v>143</v>
      </c>
      <c r="L14" s="89" t="s">
        <v>389</v>
      </c>
      <c r="M14" s="65">
        <v>45433</v>
      </c>
      <c r="N14" s="65">
        <v>45435</v>
      </c>
      <c r="O14" s="39" t="s">
        <v>319</v>
      </c>
      <c r="P14" s="39" t="s">
        <v>319</v>
      </c>
      <c r="Q14" s="39" t="s">
        <v>319</v>
      </c>
      <c r="R14" s="39" t="s">
        <v>319</v>
      </c>
      <c r="S14" s="40"/>
      <c r="T14" s="37">
        <v>2</v>
      </c>
      <c r="U14" s="40">
        <v>170.12</v>
      </c>
      <c r="V14" s="37">
        <v>1</v>
      </c>
      <c r="W14" s="41">
        <v>57</v>
      </c>
      <c r="X14" s="54">
        <f t="shared" si="1"/>
        <v>3</v>
      </c>
      <c r="Y14" s="219">
        <f t="shared" si="0"/>
        <v>397.24</v>
      </c>
      <c r="Z14" s="226">
        <f t="shared" si="2"/>
        <v>397.24</v>
      </c>
      <c r="AA14" s="109" t="s">
        <v>576</v>
      </c>
      <c r="AB14" s="96"/>
      <c r="AC14" s="96"/>
      <c r="AD14" s="48"/>
      <c r="AE14" s="96"/>
    </row>
    <row r="15" spans="1:31" s="97" customFormat="1" ht="71.25">
      <c r="A15" s="27">
        <v>560800</v>
      </c>
      <c r="B15" s="27">
        <v>560801</v>
      </c>
      <c r="C15" s="27" t="s">
        <v>213</v>
      </c>
      <c r="D15" s="27">
        <v>3735</v>
      </c>
      <c r="E15" s="27" t="s">
        <v>148</v>
      </c>
      <c r="F15" s="28" t="s">
        <v>392</v>
      </c>
      <c r="G15" s="28"/>
      <c r="H15" s="29" t="s">
        <v>151</v>
      </c>
      <c r="I15" s="37" t="s">
        <v>143</v>
      </c>
      <c r="J15" s="28" t="s">
        <v>144</v>
      </c>
      <c r="K15" s="37" t="s">
        <v>143</v>
      </c>
      <c r="L15" s="89" t="s">
        <v>389</v>
      </c>
      <c r="M15" s="65">
        <v>45404</v>
      </c>
      <c r="N15" s="65">
        <v>45436</v>
      </c>
      <c r="O15" s="39" t="s">
        <v>319</v>
      </c>
      <c r="P15" s="39" t="s">
        <v>319</v>
      </c>
      <c r="Q15" s="39" t="s">
        <v>319</v>
      </c>
      <c r="R15" s="39" t="s">
        <v>319</v>
      </c>
      <c r="S15" s="40"/>
      <c r="T15" s="37">
        <v>2</v>
      </c>
      <c r="U15" s="40">
        <v>120</v>
      </c>
      <c r="V15" s="37">
        <v>1</v>
      </c>
      <c r="W15" s="41">
        <v>55</v>
      </c>
      <c r="X15" s="54">
        <f t="shared" si="1"/>
        <v>3</v>
      </c>
      <c r="Y15" s="219">
        <f t="shared" si="0"/>
        <v>295</v>
      </c>
      <c r="Z15" s="226">
        <f t="shared" si="2"/>
        <v>295</v>
      </c>
      <c r="AA15" s="109" t="s">
        <v>576</v>
      </c>
      <c r="AB15" s="96"/>
      <c r="AC15" s="96"/>
      <c r="AD15" s="48"/>
      <c r="AE15" s="96"/>
    </row>
    <row r="16" spans="1:31" s="97" customFormat="1" ht="65.25" customHeight="1">
      <c r="A16" s="27">
        <v>560800</v>
      </c>
      <c r="B16" s="27">
        <v>560801</v>
      </c>
      <c r="C16" s="27" t="s">
        <v>258</v>
      </c>
      <c r="D16" s="27">
        <v>5525</v>
      </c>
      <c r="E16" s="27" t="s">
        <v>393</v>
      </c>
      <c r="F16" s="28" t="s">
        <v>394</v>
      </c>
      <c r="G16" s="28"/>
      <c r="H16" s="29" t="s">
        <v>7</v>
      </c>
      <c r="I16" s="37" t="s">
        <v>143</v>
      </c>
      <c r="J16" s="28" t="s">
        <v>144</v>
      </c>
      <c r="K16" s="37" t="s">
        <v>143</v>
      </c>
      <c r="L16" s="89" t="s">
        <v>382</v>
      </c>
      <c r="M16" s="65">
        <v>45428</v>
      </c>
      <c r="N16" s="65">
        <v>45431</v>
      </c>
      <c r="O16" s="39" t="s">
        <v>319</v>
      </c>
      <c r="P16" s="39" t="s">
        <v>319</v>
      </c>
      <c r="Q16" s="39" t="s">
        <v>319</v>
      </c>
      <c r="R16" s="39" t="s">
        <v>319</v>
      </c>
      <c r="S16" s="40"/>
      <c r="T16" s="37">
        <v>3</v>
      </c>
      <c r="U16" s="40">
        <v>120</v>
      </c>
      <c r="V16" s="37">
        <v>1</v>
      </c>
      <c r="W16" s="41">
        <v>55</v>
      </c>
      <c r="X16" s="54">
        <f t="shared" si="1"/>
        <v>4</v>
      </c>
      <c r="Y16" s="219">
        <f t="shared" si="0"/>
        <v>415</v>
      </c>
      <c r="Z16" s="226">
        <f t="shared" si="2"/>
        <v>415</v>
      </c>
      <c r="AA16" s="109" t="s">
        <v>576</v>
      </c>
      <c r="AB16" s="96"/>
      <c r="AC16" s="96"/>
      <c r="AD16" s="48"/>
      <c r="AE16" s="96"/>
    </row>
    <row r="17" spans="1:31" s="97" customFormat="1" ht="45" customHeight="1">
      <c r="A17" s="27">
        <v>560800</v>
      </c>
      <c r="B17" s="27">
        <v>560801</v>
      </c>
      <c r="C17" s="82" t="s">
        <v>188</v>
      </c>
      <c r="D17" s="82">
        <v>861375</v>
      </c>
      <c r="E17" s="27" t="s">
        <v>395</v>
      </c>
      <c r="F17" s="28" t="s">
        <v>396</v>
      </c>
      <c r="G17" s="28"/>
      <c r="H17" s="29" t="s">
        <v>151</v>
      </c>
      <c r="I17" s="37" t="s">
        <v>143</v>
      </c>
      <c r="J17" s="28" t="s">
        <v>144</v>
      </c>
      <c r="K17" s="37" t="s">
        <v>143</v>
      </c>
      <c r="L17" s="89" t="s">
        <v>397</v>
      </c>
      <c r="M17" s="65">
        <v>45435</v>
      </c>
      <c r="N17" s="65">
        <v>45439</v>
      </c>
      <c r="O17" s="39" t="s">
        <v>319</v>
      </c>
      <c r="P17" s="39" t="s">
        <v>319</v>
      </c>
      <c r="Q17" s="39" t="s">
        <v>319</v>
      </c>
      <c r="R17" s="39" t="s">
        <v>319</v>
      </c>
      <c r="S17" s="40"/>
      <c r="T17" s="37">
        <v>4</v>
      </c>
      <c r="U17" s="40">
        <v>170.12</v>
      </c>
      <c r="V17" s="37">
        <v>1</v>
      </c>
      <c r="W17" s="41">
        <v>57</v>
      </c>
      <c r="X17" s="54">
        <f t="shared" si="1"/>
        <v>5</v>
      </c>
      <c r="Y17" s="219">
        <f t="shared" ref="Y17:Y27" si="3">(T17*U17)+(V17*W17)</f>
        <v>737.48</v>
      </c>
      <c r="Z17" s="226">
        <f t="shared" si="2"/>
        <v>737.48</v>
      </c>
      <c r="AA17" s="109" t="s">
        <v>576</v>
      </c>
      <c r="AB17" s="96"/>
      <c r="AC17" s="96"/>
      <c r="AD17" s="48"/>
      <c r="AE17" s="96"/>
    </row>
    <row r="18" spans="1:31" s="97" customFormat="1" ht="45" customHeight="1">
      <c r="A18" s="27">
        <v>560800</v>
      </c>
      <c r="B18" s="27">
        <v>560801</v>
      </c>
      <c r="C18" s="82" t="s">
        <v>398</v>
      </c>
      <c r="D18" s="82">
        <v>865389</v>
      </c>
      <c r="E18" s="27" t="s">
        <v>399</v>
      </c>
      <c r="F18" s="28" t="s">
        <v>396</v>
      </c>
      <c r="G18" s="28"/>
      <c r="H18" s="29" t="s">
        <v>151</v>
      </c>
      <c r="I18" s="37" t="s">
        <v>143</v>
      </c>
      <c r="J18" s="28" t="s">
        <v>144</v>
      </c>
      <c r="K18" s="37" t="s">
        <v>143</v>
      </c>
      <c r="L18" s="89" t="s">
        <v>397</v>
      </c>
      <c r="M18" s="65">
        <v>45435</v>
      </c>
      <c r="N18" s="65">
        <v>45439</v>
      </c>
      <c r="O18" s="39" t="s">
        <v>319</v>
      </c>
      <c r="P18" s="39" t="s">
        <v>319</v>
      </c>
      <c r="Q18" s="39" t="s">
        <v>319</v>
      </c>
      <c r="R18" s="39" t="s">
        <v>319</v>
      </c>
      <c r="S18" s="40"/>
      <c r="T18" s="37">
        <v>4</v>
      </c>
      <c r="U18" s="40">
        <v>170.12</v>
      </c>
      <c r="V18" s="37">
        <v>1</v>
      </c>
      <c r="W18" s="41">
        <v>57</v>
      </c>
      <c r="X18" s="54">
        <f t="shared" si="1"/>
        <v>5</v>
      </c>
      <c r="Y18" s="219">
        <f>(T18*U18)+(V18*W18)</f>
        <v>737.48</v>
      </c>
      <c r="Z18" s="226">
        <f>Y18+S18</f>
        <v>737.48</v>
      </c>
      <c r="AA18" s="109" t="s">
        <v>576</v>
      </c>
      <c r="AB18" s="96"/>
      <c r="AC18" s="96"/>
      <c r="AD18" s="48"/>
      <c r="AE18" s="96"/>
    </row>
    <row r="19" spans="1:31" s="97" customFormat="1" ht="45" customHeight="1">
      <c r="A19" s="27">
        <v>560800</v>
      </c>
      <c r="B19" s="27">
        <v>560801</v>
      </c>
      <c r="C19" s="82" t="s">
        <v>159</v>
      </c>
      <c r="D19" s="82">
        <v>8010</v>
      </c>
      <c r="E19" s="82" t="s">
        <v>165</v>
      </c>
      <c r="F19" s="28" t="s">
        <v>400</v>
      </c>
      <c r="G19" s="28"/>
      <c r="H19" s="29" t="s">
        <v>7</v>
      </c>
      <c r="I19" s="37" t="s">
        <v>143</v>
      </c>
      <c r="J19" s="28" t="s">
        <v>144</v>
      </c>
      <c r="K19" s="37" t="s">
        <v>296</v>
      </c>
      <c r="L19" s="38" t="s">
        <v>322</v>
      </c>
      <c r="M19" s="32">
        <v>45439</v>
      </c>
      <c r="N19" s="32">
        <v>45441</v>
      </c>
      <c r="O19" s="39" t="s">
        <v>319</v>
      </c>
      <c r="P19" s="39" t="s">
        <v>319</v>
      </c>
      <c r="Q19" s="39" t="s">
        <v>319</v>
      </c>
      <c r="R19" s="39" t="s">
        <v>319</v>
      </c>
      <c r="S19" s="40"/>
      <c r="T19" s="37">
        <v>2</v>
      </c>
      <c r="U19" s="40">
        <v>313.27999999999997</v>
      </c>
      <c r="V19" s="37"/>
      <c r="W19" s="41"/>
      <c r="X19" s="54">
        <f t="shared" si="1"/>
        <v>2</v>
      </c>
      <c r="Y19" s="219">
        <f t="shared" si="3"/>
        <v>626.55999999999995</v>
      </c>
      <c r="Z19" s="226">
        <f t="shared" si="2"/>
        <v>626.55999999999995</v>
      </c>
      <c r="AA19" s="109" t="s">
        <v>318</v>
      </c>
      <c r="AB19" s="96"/>
      <c r="AC19" s="96"/>
      <c r="AD19" s="48"/>
      <c r="AE19" s="96"/>
    </row>
    <row r="20" spans="1:31" s="97" customFormat="1" ht="45" customHeight="1">
      <c r="A20" s="27">
        <v>560800</v>
      </c>
      <c r="B20" s="27">
        <v>560801</v>
      </c>
      <c r="C20" s="82" t="s">
        <v>159</v>
      </c>
      <c r="D20" s="82">
        <v>8010</v>
      </c>
      <c r="E20" s="82" t="s">
        <v>165</v>
      </c>
      <c r="F20" s="28" t="s">
        <v>400</v>
      </c>
      <c r="G20" s="28"/>
      <c r="H20" s="29" t="s">
        <v>7</v>
      </c>
      <c r="I20" s="37" t="s">
        <v>296</v>
      </c>
      <c r="J20" s="28" t="s">
        <v>322</v>
      </c>
      <c r="K20" s="37" t="s">
        <v>336</v>
      </c>
      <c r="L20" s="38" t="s">
        <v>337</v>
      </c>
      <c r="M20" s="32">
        <v>45441</v>
      </c>
      <c r="N20" s="32">
        <v>45442</v>
      </c>
      <c r="O20" s="39" t="s">
        <v>319</v>
      </c>
      <c r="P20" s="77" t="s">
        <v>319</v>
      </c>
      <c r="Q20" s="77" t="s">
        <v>319</v>
      </c>
      <c r="R20" s="77" t="s">
        <v>319</v>
      </c>
      <c r="S20" s="40"/>
      <c r="T20" s="37">
        <v>1</v>
      </c>
      <c r="U20" s="40">
        <v>350.87</v>
      </c>
      <c r="V20" s="37">
        <v>1</v>
      </c>
      <c r="W20" s="41">
        <v>105.28</v>
      </c>
      <c r="X20" s="54">
        <f>T20+V20</f>
        <v>2</v>
      </c>
      <c r="Y20" s="219">
        <f>(T20*U20)+(V20*W20)</f>
        <v>456.15</v>
      </c>
      <c r="Z20" s="226">
        <f>Y20+S20</f>
        <v>456.15</v>
      </c>
      <c r="AA20" s="109" t="s">
        <v>318</v>
      </c>
      <c r="AB20" s="96"/>
      <c r="AC20" s="96"/>
      <c r="AD20" s="48"/>
      <c r="AE20" s="96"/>
    </row>
    <row r="21" spans="1:31" s="97" customFormat="1" ht="45" customHeight="1">
      <c r="A21" s="27">
        <v>560800</v>
      </c>
      <c r="B21" s="27">
        <v>560801</v>
      </c>
      <c r="C21" s="82" t="s">
        <v>159</v>
      </c>
      <c r="D21" s="82">
        <v>8010</v>
      </c>
      <c r="E21" s="82" t="s">
        <v>165</v>
      </c>
      <c r="F21" s="28" t="s">
        <v>407</v>
      </c>
      <c r="G21" s="28"/>
      <c r="H21" s="29" t="s">
        <v>7</v>
      </c>
      <c r="I21" s="37" t="s">
        <v>143</v>
      </c>
      <c r="J21" s="28" t="s">
        <v>144</v>
      </c>
      <c r="K21" s="37" t="s">
        <v>408</v>
      </c>
      <c r="L21" s="38" t="s">
        <v>409</v>
      </c>
      <c r="M21" s="32">
        <v>45418</v>
      </c>
      <c r="N21" s="32">
        <v>45421</v>
      </c>
      <c r="O21" s="39" t="s">
        <v>252</v>
      </c>
      <c r="P21" s="77" t="s">
        <v>248</v>
      </c>
      <c r="Q21" s="105">
        <v>805.72</v>
      </c>
      <c r="R21" s="105" t="s">
        <v>319</v>
      </c>
      <c r="S21" s="40">
        <v>805.72</v>
      </c>
      <c r="T21" s="37">
        <v>3</v>
      </c>
      <c r="U21" s="40">
        <v>332.08</v>
      </c>
      <c r="V21" s="37"/>
      <c r="W21" s="41"/>
      <c r="X21" s="54">
        <f>T21+V21</f>
        <v>3</v>
      </c>
      <c r="Y21" s="219">
        <f>(T21*U21)+(V21*W21)</f>
        <v>996.24</v>
      </c>
      <c r="Z21" s="226">
        <f>Y21+S21</f>
        <v>1801.96</v>
      </c>
      <c r="AA21" s="49"/>
      <c r="AB21" s="96"/>
      <c r="AC21" s="96"/>
      <c r="AD21" s="48"/>
      <c r="AE21" s="96"/>
    </row>
    <row r="22" spans="1:31" s="97" customFormat="1" ht="45" customHeight="1">
      <c r="A22" s="27">
        <v>560800</v>
      </c>
      <c r="B22" s="27">
        <v>560801</v>
      </c>
      <c r="C22" s="82" t="s">
        <v>159</v>
      </c>
      <c r="D22" s="82">
        <v>8010</v>
      </c>
      <c r="E22" s="82" t="s">
        <v>165</v>
      </c>
      <c r="F22" s="28" t="s">
        <v>407</v>
      </c>
      <c r="G22" s="28"/>
      <c r="H22" s="29" t="s">
        <v>7</v>
      </c>
      <c r="I22" s="37" t="s">
        <v>233</v>
      </c>
      <c r="J22" s="38" t="s">
        <v>293</v>
      </c>
      <c r="K22" s="37" t="s">
        <v>143</v>
      </c>
      <c r="L22" s="28" t="s">
        <v>144</v>
      </c>
      <c r="M22" s="32">
        <v>45421</v>
      </c>
      <c r="N22" s="32">
        <v>45422</v>
      </c>
      <c r="O22" s="39" t="s">
        <v>414</v>
      </c>
      <c r="P22" s="77" t="s">
        <v>413</v>
      </c>
      <c r="Q22" s="105">
        <v>419.29</v>
      </c>
      <c r="R22" s="105">
        <v>898.17</v>
      </c>
      <c r="S22" s="40">
        <v>1317.46</v>
      </c>
      <c r="T22" s="37">
        <v>1</v>
      </c>
      <c r="U22" s="40">
        <v>250.62</v>
      </c>
      <c r="V22" s="37">
        <v>1</v>
      </c>
      <c r="W22" s="41">
        <v>75.2</v>
      </c>
      <c r="X22" s="54">
        <f t="shared" si="1"/>
        <v>2</v>
      </c>
      <c r="Y22" s="219">
        <f t="shared" si="3"/>
        <v>325.82</v>
      </c>
      <c r="Z22" s="226">
        <f t="shared" si="2"/>
        <v>1643.28</v>
      </c>
      <c r="AA22" s="49"/>
      <c r="AB22" s="96"/>
      <c r="AC22" s="96"/>
      <c r="AD22" s="48"/>
      <c r="AE22" s="96"/>
    </row>
    <row r="23" spans="1:31" s="97" customFormat="1" ht="45" customHeight="1">
      <c r="A23" s="27">
        <v>560800</v>
      </c>
      <c r="B23" s="27">
        <v>560801</v>
      </c>
      <c r="C23" s="98" t="s">
        <v>147</v>
      </c>
      <c r="D23" s="82">
        <v>3000</v>
      </c>
      <c r="E23" s="82" t="s">
        <v>148</v>
      </c>
      <c r="F23" s="28" t="s">
        <v>396</v>
      </c>
      <c r="G23" s="28"/>
      <c r="H23" s="29" t="s">
        <v>151</v>
      </c>
      <c r="I23" s="37" t="s">
        <v>143</v>
      </c>
      <c r="J23" s="28" t="s">
        <v>144</v>
      </c>
      <c r="K23" s="37" t="s">
        <v>143</v>
      </c>
      <c r="L23" s="38" t="s">
        <v>397</v>
      </c>
      <c r="M23" s="32">
        <v>45435</v>
      </c>
      <c r="N23" s="32">
        <v>45438</v>
      </c>
      <c r="O23" s="39" t="s">
        <v>319</v>
      </c>
      <c r="P23" s="77" t="s">
        <v>319</v>
      </c>
      <c r="Q23" s="77" t="s">
        <v>319</v>
      </c>
      <c r="R23" s="77" t="s">
        <v>319</v>
      </c>
      <c r="S23" s="40"/>
      <c r="T23" s="37">
        <v>3</v>
      </c>
      <c r="U23" s="40">
        <v>120</v>
      </c>
      <c r="V23" s="37">
        <v>1</v>
      </c>
      <c r="W23" s="41">
        <v>55</v>
      </c>
      <c r="X23" s="54">
        <f t="shared" si="1"/>
        <v>4</v>
      </c>
      <c r="Y23" s="219">
        <f t="shared" si="3"/>
        <v>415</v>
      </c>
      <c r="Z23" s="226">
        <f t="shared" si="2"/>
        <v>415</v>
      </c>
      <c r="AA23" s="109" t="s">
        <v>576</v>
      </c>
      <c r="AB23" s="96"/>
      <c r="AC23" s="96"/>
      <c r="AD23" s="48"/>
      <c r="AE23" s="96"/>
    </row>
    <row r="24" spans="1:31" s="97" customFormat="1" ht="45" customHeight="1">
      <c r="A24" s="27">
        <v>560800</v>
      </c>
      <c r="B24" s="27">
        <v>560801</v>
      </c>
      <c r="C24" s="27" t="s">
        <v>213</v>
      </c>
      <c r="D24" s="27">
        <v>3735</v>
      </c>
      <c r="E24" s="27" t="s">
        <v>148</v>
      </c>
      <c r="F24" s="84" t="s">
        <v>401</v>
      </c>
      <c r="G24" s="28"/>
      <c r="H24" s="29" t="s">
        <v>151</v>
      </c>
      <c r="I24" s="37" t="s">
        <v>143</v>
      </c>
      <c r="J24" s="28" t="s">
        <v>144</v>
      </c>
      <c r="K24" s="37" t="s">
        <v>402</v>
      </c>
      <c r="L24" s="38" t="s">
        <v>403</v>
      </c>
      <c r="M24" s="32">
        <v>45440</v>
      </c>
      <c r="N24" s="32">
        <v>45440</v>
      </c>
      <c r="O24" s="39" t="s">
        <v>319</v>
      </c>
      <c r="P24" s="77" t="s">
        <v>319</v>
      </c>
      <c r="Q24" s="77" t="s">
        <v>319</v>
      </c>
      <c r="R24" s="77" t="s">
        <v>319</v>
      </c>
      <c r="S24" s="40"/>
      <c r="T24" s="37">
        <v>0</v>
      </c>
      <c r="U24" s="40"/>
      <c r="V24" s="37">
        <v>1</v>
      </c>
      <c r="W24" s="41">
        <v>55</v>
      </c>
      <c r="X24" s="54">
        <f>T24+V24</f>
        <v>1</v>
      </c>
      <c r="Y24" s="219">
        <f>(T24*U24)+(V24*W24)</f>
        <v>55</v>
      </c>
      <c r="Z24" s="226">
        <f>Y24+S24</f>
        <v>55</v>
      </c>
      <c r="AA24" s="109" t="s">
        <v>576</v>
      </c>
      <c r="AB24" s="96"/>
      <c r="AC24" s="96"/>
      <c r="AD24" s="48"/>
      <c r="AE24" s="96"/>
    </row>
    <row r="25" spans="1:31" s="97" customFormat="1" ht="45" customHeight="1">
      <c r="A25" s="27">
        <v>560800</v>
      </c>
      <c r="B25" s="27">
        <v>560801</v>
      </c>
      <c r="C25" s="27" t="s">
        <v>273</v>
      </c>
      <c r="D25" s="27">
        <v>864072</v>
      </c>
      <c r="E25" s="27" t="s">
        <v>404</v>
      </c>
      <c r="F25" s="84" t="s">
        <v>405</v>
      </c>
      <c r="G25" s="28"/>
      <c r="H25" s="29" t="s">
        <v>7</v>
      </c>
      <c r="I25" s="37" t="s">
        <v>143</v>
      </c>
      <c r="J25" s="28" t="s">
        <v>144</v>
      </c>
      <c r="K25" s="37" t="s">
        <v>402</v>
      </c>
      <c r="L25" s="38" t="s">
        <v>406</v>
      </c>
      <c r="M25" s="32">
        <v>45420</v>
      </c>
      <c r="N25" s="32">
        <v>45425</v>
      </c>
      <c r="O25" s="39" t="s">
        <v>411</v>
      </c>
      <c r="P25" s="77" t="s">
        <v>412</v>
      </c>
      <c r="Q25" s="77">
        <v>1066.8</v>
      </c>
      <c r="R25" s="77">
        <v>1066.8</v>
      </c>
      <c r="S25" s="40">
        <v>2133.6</v>
      </c>
      <c r="T25" s="37">
        <v>5</v>
      </c>
      <c r="U25" s="40">
        <v>120</v>
      </c>
      <c r="V25" s="37">
        <v>1</v>
      </c>
      <c r="W25" s="41">
        <v>55</v>
      </c>
      <c r="X25" s="54">
        <f>T25+V25</f>
        <v>6</v>
      </c>
      <c r="Y25" s="219">
        <f>(T25*U25)+(V25*W25)</f>
        <v>655</v>
      </c>
      <c r="Z25" s="226">
        <f>Y25+S25</f>
        <v>2788.6</v>
      </c>
      <c r="AA25" s="49"/>
      <c r="AB25" s="96"/>
      <c r="AC25" s="96"/>
      <c r="AD25" s="48"/>
      <c r="AE25" s="96"/>
    </row>
    <row r="26" spans="1:31" s="97" customFormat="1" ht="45" customHeight="1">
      <c r="A26" s="27">
        <v>560800</v>
      </c>
      <c r="B26" s="27">
        <v>560801</v>
      </c>
      <c r="C26" s="27" t="s">
        <v>166</v>
      </c>
      <c r="D26" s="27">
        <v>965060</v>
      </c>
      <c r="E26" s="27" t="s">
        <v>167</v>
      </c>
      <c r="F26" s="84" t="s">
        <v>405</v>
      </c>
      <c r="G26" s="28"/>
      <c r="H26" s="29" t="s">
        <v>7</v>
      </c>
      <c r="I26" s="37" t="s">
        <v>143</v>
      </c>
      <c r="J26" s="28" t="s">
        <v>144</v>
      </c>
      <c r="K26" s="37" t="s">
        <v>402</v>
      </c>
      <c r="L26" s="38" t="s">
        <v>406</v>
      </c>
      <c r="M26" s="32">
        <v>45420</v>
      </c>
      <c r="N26" s="32">
        <v>45425</v>
      </c>
      <c r="O26" s="39" t="s">
        <v>411</v>
      </c>
      <c r="P26" s="77" t="s">
        <v>412</v>
      </c>
      <c r="Q26" s="77">
        <v>872.9</v>
      </c>
      <c r="R26" s="77">
        <v>872.9</v>
      </c>
      <c r="S26" s="40">
        <v>1745.8</v>
      </c>
      <c r="T26" s="37">
        <v>5</v>
      </c>
      <c r="U26" s="40">
        <v>170.12</v>
      </c>
      <c r="V26" s="37">
        <v>1</v>
      </c>
      <c r="W26" s="41">
        <v>57</v>
      </c>
      <c r="X26" s="54">
        <f>T26+V26</f>
        <v>6</v>
      </c>
      <c r="Y26" s="219">
        <f>(T26*U26)+(V26*W26)</f>
        <v>907.6</v>
      </c>
      <c r="Z26" s="226">
        <f>Y26+S26</f>
        <v>2653.4</v>
      </c>
      <c r="AA26" s="49"/>
      <c r="AB26" s="96"/>
      <c r="AC26" s="96"/>
      <c r="AD26" s="48"/>
      <c r="AE26" s="96"/>
    </row>
    <row r="27" spans="1:31" s="97" customFormat="1" ht="45" customHeight="1">
      <c r="A27" s="27">
        <v>560800</v>
      </c>
      <c r="B27" s="27">
        <v>560801</v>
      </c>
      <c r="C27" s="27" t="s">
        <v>333</v>
      </c>
      <c r="D27" s="27">
        <v>86959</v>
      </c>
      <c r="E27" s="27" t="s">
        <v>334</v>
      </c>
      <c r="F27" s="84" t="s">
        <v>410</v>
      </c>
      <c r="G27" s="28"/>
      <c r="H27" s="29" t="s">
        <v>7</v>
      </c>
      <c r="I27" s="37" t="s">
        <v>143</v>
      </c>
      <c r="J27" s="28" t="s">
        <v>144</v>
      </c>
      <c r="K27" s="37" t="s">
        <v>408</v>
      </c>
      <c r="L27" s="38" t="s">
        <v>409</v>
      </c>
      <c r="M27" s="32">
        <v>45419</v>
      </c>
      <c r="N27" s="32">
        <v>45419</v>
      </c>
      <c r="O27" s="39" t="s">
        <v>411</v>
      </c>
      <c r="P27" s="77" t="s">
        <v>412</v>
      </c>
      <c r="Q27" s="77">
        <v>863.28</v>
      </c>
      <c r="R27" s="77">
        <v>863.29</v>
      </c>
      <c r="S27" s="40">
        <f>R27+Q27</f>
        <v>1726.57</v>
      </c>
      <c r="T27" s="37">
        <v>0</v>
      </c>
      <c r="U27" s="40"/>
      <c r="V27" s="37">
        <v>1</v>
      </c>
      <c r="W27" s="41">
        <v>134.9</v>
      </c>
      <c r="X27" s="54">
        <f t="shared" si="1"/>
        <v>1</v>
      </c>
      <c r="Y27" s="219">
        <f t="shared" si="3"/>
        <v>134.9</v>
      </c>
      <c r="Z27" s="226">
        <f t="shared" si="2"/>
        <v>1861.47</v>
      </c>
      <c r="AA27" s="49"/>
      <c r="AB27" s="96"/>
      <c r="AC27" s="96"/>
      <c r="AD27" s="48"/>
      <c r="AE27" s="96"/>
    </row>
    <row r="28" spans="1:31" ht="15.75" customHeight="1">
      <c r="A28" s="301" t="s">
        <v>40</v>
      </c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6"/>
      <c r="M28" s="99"/>
      <c r="N28" s="99"/>
      <c r="O28" s="95"/>
      <c r="P28" s="95"/>
      <c r="Q28" s="95"/>
      <c r="R28" s="95"/>
      <c r="S28" s="95"/>
      <c r="T28" s="95"/>
      <c r="U28" s="99"/>
      <c r="V28" s="95"/>
      <c r="W28" s="99"/>
      <c r="X28" s="95"/>
      <c r="Y28" s="231"/>
      <c r="Z28" s="229"/>
      <c r="AA28" s="95"/>
      <c r="AB28" s="95"/>
      <c r="AC28" s="95"/>
      <c r="AD28" s="48"/>
    </row>
    <row r="29" spans="1:31" ht="15.75" customHeight="1">
      <c r="A29" s="302" t="s">
        <v>41</v>
      </c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300"/>
      <c r="M29" s="99"/>
      <c r="N29" s="99"/>
      <c r="O29" s="95"/>
      <c r="P29" s="95"/>
      <c r="Q29" s="95"/>
      <c r="R29" s="100"/>
      <c r="S29" s="95"/>
      <c r="T29" s="95"/>
      <c r="U29" s="99"/>
      <c r="V29" s="95"/>
      <c r="W29" s="99"/>
      <c r="X29" s="95"/>
      <c r="Y29" s="231"/>
      <c r="Z29" s="229"/>
      <c r="AA29" s="95"/>
      <c r="AB29" s="95"/>
      <c r="AC29" s="95"/>
    </row>
    <row r="30" spans="1:31" ht="15.75" customHeight="1">
      <c r="A30" s="298" t="s">
        <v>42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300"/>
      <c r="M30" s="99"/>
      <c r="N30" s="99"/>
      <c r="O30" s="95"/>
      <c r="P30" s="95"/>
      <c r="Q30" s="95"/>
      <c r="R30" s="95"/>
      <c r="S30" s="95"/>
      <c r="T30" s="100"/>
      <c r="U30" s="99"/>
      <c r="V30" s="95"/>
      <c r="W30" s="99"/>
      <c r="X30" s="95"/>
      <c r="Y30" s="231"/>
      <c r="Z30" s="229"/>
      <c r="AA30" s="95"/>
      <c r="AB30" s="95"/>
      <c r="AC30" s="95"/>
    </row>
    <row r="31" spans="1:31" ht="15.75" customHeight="1">
      <c r="A31" s="298" t="s">
        <v>43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300"/>
      <c r="M31" s="99"/>
      <c r="N31" s="99"/>
      <c r="O31" s="95"/>
      <c r="P31" s="95"/>
      <c r="Q31" s="95"/>
      <c r="R31" s="100"/>
      <c r="S31" s="101"/>
      <c r="T31" s="95"/>
      <c r="U31" s="99"/>
      <c r="V31" s="95"/>
      <c r="W31" s="99"/>
      <c r="X31" s="95"/>
      <c r="Y31" s="231"/>
      <c r="Z31" s="229"/>
      <c r="AA31" s="95"/>
      <c r="AB31" s="95"/>
      <c r="AC31" s="95"/>
    </row>
    <row r="32" spans="1:31" ht="15.75" customHeight="1">
      <c r="A32" s="298" t="s">
        <v>44</v>
      </c>
      <c r="B32" s="299"/>
      <c r="C32" s="299"/>
      <c r="D32" s="299"/>
      <c r="E32" s="299"/>
      <c r="F32" s="299"/>
      <c r="G32" s="299"/>
      <c r="H32" s="299"/>
      <c r="I32" s="299"/>
      <c r="J32" s="299"/>
      <c r="K32" s="299"/>
      <c r="L32" s="300"/>
      <c r="M32" s="99"/>
      <c r="N32" s="99"/>
      <c r="O32" s="95"/>
      <c r="P32" s="95"/>
      <c r="Q32" s="95"/>
      <c r="R32" s="95"/>
      <c r="S32" s="101"/>
      <c r="T32" s="95"/>
      <c r="U32" s="99"/>
      <c r="V32" s="95"/>
      <c r="W32" s="99"/>
      <c r="X32" s="95"/>
      <c r="Y32" s="231"/>
      <c r="Z32" s="229"/>
      <c r="AA32" s="95"/>
      <c r="AB32" s="95"/>
      <c r="AC32" s="95"/>
    </row>
    <row r="33" spans="1:31" ht="15.75" customHeight="1">
      <c r="A33" s="298" t="s">
        <v>45</v>
      </c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300"/>
      <c r="M33" s="99"/>
      <c r="N33" s="99"/>
      <c r="O33" s="95"/>
      <c r="P33" s="95"/>
      <c r="Q33" s="95"/>
      <c r="R33" s="95"/>
      <c r="S33" s="101"/>
      <c r="T33" s="95"/>
      <c r="U33" s="99"/>
      <c r="V33" s="95"/>
      <c r="W33" s="99"/>
      <c r="X33" s="95"/>
      <c r="Y33" s="231"/>
      <c r="Z33" s="229"/>
      <c r="AA33" s="95"/>
      <c r="AB33" s="95"/>
      <c r="AC33" s="95"/>
    </row>
    <row r="34" spans="1:31" ht="15.75" customHeight="1">
      <c r="A34" s="298" t="s">
        <v>46</v>
      </c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300"/>
      <c r="M34" s="99"/>
      <c r="N34" s="99"/>
      <c r="O34" s="95"/>
      <c r="P34" s="95"/>
      <c r="Q34" s="95"/>
      <c r="R34" s="95"/>
      <c r="S34" s="95"/>
      <c r="T34" s="95"/>
      <c r="U34" s="99"/>
      <c r="V34" s="95"/>
      <c r="W34" s="99"/>
      <c r="X34" s="95"/>
      <c r="Y34" s="231"/>
      <c r="Z34" s="229"/>
      <c r="AA34" s="95"/>
      <c r="AB34" s="95"/>
      <c r="AC34" s="95"/>
    </row>
    <row r="35" spans="1:31" ht="15.75" customHeight="1">
      <c r="A35" s="298" t="s">
        <v>47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300"/>
      <c r="M35" s="99"/>
      <c r="N35" s="99"/>
      <c r="O35" s="95"/>
      <c r="P35" s="95"/>
      <c r="Q35" s="95"/>
      <c r="R35" s="95"/>
      <c r="S35" s="95"/>
      <c r="T35" s="95"/>
      <c r="U35" s="99"/>
      <c r="V35" s="95"/>
      <c r="W35" s="99"/>
      <c r="X35" s="95"/>
      <c r="Y35" s="231"/>
      <c r="Z35" s="229"/>
      <c r="AA35" s="95"/>
      <c r="AB35" s="95"/>
      <c r="AC35" s="95"/>
    </row>
    <row r="36" spans="1:31" ht="15.75" customHeight="1">
      <c r="A36" s="298" t="s">
        <v>91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300"/>
      <c r="M36" s="99"/>
      <c r="N36" s="99"/>
      <c r="O36" s="95"/>
      <c r="P36" s="95"/>
      <c r="Q36" s="95"/>
      <c r="R36" s="95"/>
      <c r="S36" s="95"/>
      <c r="T36" s="95"/>
      <c r="U36" s="99"/>
      <c r="V36" s="95"/>
      <c r="W36" s="99"/>
      <c r="X36" s="95"/>
      <c r="Y36" s="231"/>
      <c r="Z36" s="229"/>
      <c r="AA36" s="95"/>
      <c r="AB36" s="95"/>
      <c r="AC36" s="95"/>
      <c r="AD36" s="95"/>
      <c r="AE36" s="95"/>
    </row>
    <row r="37" spans="1:31" ht="15.75" customHeight="1">
      <c r="A37" s="298" t="s">
        <v>92</v>
      </c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300"/>
      <c r="M37" s="99"/>
      <c r="N37" s="99"/>
      <c r="O37" s="95"/>
      <c r="P37" s="95"/>
      <c r="Q37" s="95"/>
      <c r="R37" s="95"/>
      <c r="S37" s="95"/>
      <c r="T37" s="95"/>
      <c r="U37" s="99"/>
      <c r="V37" s="95"/>
      <c r="W37" s="99"/>
      <c r="X37" s="95"/>
      <c r="Y37" s="231"/>
      <c r="Z37" s="229"/>
      <c r="AA37" s="95"/>
      <c r="AB37" s="95"/>
      <c r="AC37" s="95"/>
    </row>
    <row r="38" spans="1:31" ht="15.75" customHeight="1">
      <c r="A38" s="298" t="s">
        <v>93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300"/>
      <c r="M38" s="99"/>
      <c r="N38" s="99"/>
      <c r="O38" s="95"/>
      <c r="P38" s="95"/>
      <c r="Q38" s="95"/>
      <c r="R38" s="95"/>
      <c r="S38" s="95"/>
      <c r="T38" s="95"/>
      <c r="U38" s="99"/>
      <c r="V38" s="95"/>
      <c r="W38" s="99"/>
      <c r="X38" s="95"/>
      <c r="Y38" s="231"/>
      <c r="Z38" s="229"/>
      <c r="AA38" s="95"/>
      <c r="AB38" s="95"/>
      <c r="AC38" s="95"/>
    </row>
    <row r="39" spans="1:31" ht="15.75" customHeight="1">
      <c r="A39" s="298" t="s">
        <v>94</v>
      </c>
      <c r="B39" s="299"/>
      <c r="C39" s="299"/>
      <c r="D39" s="299"/>
      <c r="E39" s="299"/>
      <c r="F39" s="299"/>
      <c r="G39" s="299"/>
      <c r="H39" s="299"/>
      <c r="I39" s="299"/>
      <c r="J39" s="299"/>
      <c r="K39" s="299"/>
      <c r="L39" s="300"/>
      <c r="M39" s="99"/>
      <c r="N39" s="99"/>
      <c r="O39" s="95"/>
      <c r="P39" s="95"/>
      <c r="Q39" s="95"/>
      <c r="R39" s="95"/>
      <c r="S39" s="95"/>
      <c r="T39" s="95"/>
      <c r="U39" s="99"/>
      <c r="V39" s="95"/>
      <c r="W39" s="99"/>
      <c r="X39" s="95"/>
      <c r="Y39" s="231"/>
      <c r="Z39" s="229"/>
      <c r="AA39" s="95"/>
      <c r="AB39" s="95"/>
      <c r="AC39" s="95"/>
    </row>
    <row r="40" spans="1:31" ht="15.75" customHeight="1">
      <c r="A40" s="298" t="s">
        <v>95</v>
      </c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300"/>
      <c r="M40" s="99"/>
      <c r="N40" s="99"/>
      <c r="O40" s="95"/>
      <c r="P40" s="95"/>
      <c r="Q40" s="95"/>
      <c r="R40" s="95"/>
      <c r="S40" s="95"/>
      <c r="T40" s="95"/>
      <c r="U40" s="99"/>
      <c r="V40" s="95"/>
      <c r="W40" s="99"/>
      <c r="X40" s="95"/>
      <c r="Y40" s="231"/>
      <c r="Z40" s="229"/>
      <c r="AA40" s="95"/>
      <c r="AB40" s="95"/>
      <c r="AC40" s="95"/>
    </row>
    <row r="41" spans="1:31" ht="15.75" customHeight="1">
      <c r="A41" s="298" t="s">
        <v>96</v>
      </c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300"/>
      <c r="M41" s="99"/>
      <c r="N41" s="99"/>
      <c r="O41" s="95"/>
      <c r="P41" s="95"/>
      <c r="Q41" s="95"/>
      <c r="R41" s="95"/>
      <c r="S41" s="95"/>
      <c r="T41" s="95"/>
      <c r="U41" s="99"/>
      <c r="V41" s="95"/>
      <c r="W41" s="99"/>
      <c r="X41" s="95"/>
      <c r="Y41" s="231"/>
      <c r="Z41" s="229"/>
      <c r="AA41" s="95"/>
      <c r="AB41" s="95"/>
      <c r="AC41" s="95"/>
    </row>
    <row r="42" spans="1:31" ht="15.75" customHeight="1">
      <c r="A42" s="298" t="s">
        <v>97</v>
      </c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300"/>
      <c r="M42" s="99"/>
      <c r="N42" s="99"/>
      <c r="O42" s="95"/>
      <c r="P42" s="95"/>
      <c r="Q42" s="95"/>
      <c r="R42" s="95"/>
      <c r="S42" s="95"/>
      <c r="T42" s="95"/>
      <c r="U42" s="99"/>
      <c r="V42" s="95"/>
      <c r="W42" s="99"/>
      <c r="X42" s="95"/>
      <c r="Y42" s="231"/>
      <c r="Z42" s="229"/>
      <c r="AA42" s="95"/>
      <c r="AB42" s="95"/>
      <c r="AC42" s="95"/>
    </row>
    <row r="43" spans="1:31" ht="15.75" customHeight="1">
      <c r="A43" s="298" t="s">
        <v>98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300"/>
      <c r="M43" s="99"/>
      <c r="N43" s="99"/>
      <c r="O43" s="95"/>
      <c r="P43" s="95"/>
      <c r="Q43" s="95"/>
      <c r="R43" s="95"/>
      <c r="S43" s="95"/>
      <c r="T43" s="95"/>
      <c r="U43" s="99"/>
      <c r="V43" s="95"/>
      <c r="W43" s="99"/>
      <c r="X43" s="95"/>
      <c r="Y43" s="231"/>
      <c r="Z43" s="229"/>
      <c r="AA43" s="95"/>
      <c r="AB43" s="95"/>
      <c r="AC43" s="95"/>
    </row>
    <row r="44" spans="1:31" ht="15.75" customHeight="1">
      <c r="A44" s="298" t="s">
        <v>99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  <c r="L44" s="300"/>
      <c r="M44" s="99"/>
      <c r="N44" s="99"/>
      <c r="O44" s="95"/>
      <c r="P44" s="95"/>
      <c r="Q44" s="95"/>
      <c r="R44" s="95"/>
      <c r="S44" s="95"/>
      <c r="T44" s="95"/>
      <c r="U44" s="99"/>
      <c r="V44" s="95"/>
      <c r="W44" s="99"/>
      <c r="X44" s="95"/>
      <c r="Y44" s="231"/>
      <c r="Z44" s="229"/>
      <c r="AA44" s="95"/>
      <c r="AB44" s="95"/>
      <c r="AC44" s="95"/>
    </row>
    <row r="45" spans="1:31" ht="15.75" customHeight="1">
      <c r="A45" s="298" t="s">
        <v>100</v>
      </c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300"/>
      <c r="M45" s="99"/>
      <c r="N45" s="99"/>
      <c r="O45" s="95"/>
      <c r="P45" s="95"/>
      <c r="Q45" s="95"/>
      <c r="R45" s="95"/>
      <c r="S45" s="95"/>
      <c r="T45" s="95"/>
      <c r="U45" s="99"/>
      <c r="V45" s="95"/>
      <c r="W45" s="99"/>
      <c r="X45" s="95"/>
      <c r="Y45" s="231"/>
      <c r="Z45" s="229"/>
      <c r="AA45" s="95"/>
      <c r="AB45" s="95"/>
      <c r="AC45" s="95"/>
    </row>
    <row r="46" spans="1:31" ht="15.75" customHeight="1">
      <c r="A46" s="298" t="s">
        <v>101</v>
      </c>
      <c r="B46" s="299"/>
      <c r="C46" s="299"/>
      <c r="D46" s="299"/>
      <c r="E46" s="299"/>
      <c r="F46" s="299"/>
      <c r="G46" s="299"/>
      <c r="H46" s="299"/>
      <c r="I46" s="299"/>
      <c r="J46" s="299"/>
      <c r="K46" s="299"/>
      <c r="L46" s="300"/>
      <c r="M46" s="99"/>
      <c r="N46" s="99"/>
      <c r="O46" s="95"/>
      <c r="P46" s="95"/>
      <c r="Q46" s="95"/>
      <c r="R46" s="95"/>
      <c r="S46" s="95"/>
      <c r="T46" s="95"/>
      <c r="U46" s="99"/>
      <c r="V46" s="95"/>
      <c r="W46" s="99"/>
      <c r="X46" s="95"/>
      <c r="Y46" s="231"/>
      <c r="Z46" s="229"/>
      <c r="AA46" s="95"/>
      <c r="AB46" s="95"/>
      <c r="AC46" s="95"/>
    </row>
    <row r="47" spans="1:31" ht="15.75" customHeight="1">
      <c r="A47" s="298" t="s">
        <v>102</v>
      </c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300"/>
      <c r="M47" s="99"/>
      <c r="N47" s="99"/>
      <c r="O47" s="95"/>
      <c r="P47" s="95"/>
      <c r="Q47" s="95"/>
      <c r="R47" s="95"/>
      <c r="S47" s="95"/>
      <c r="T47" s="95"/>
      <c r="U47" s="99"/>
      <c r="V47" s="95"/>
      <c r="W47" s="99"/>
      <c r="X47" s="95"/>
      <c r="Y47" s="231"/>
      <c r="Z47" s="229"/>
      <c r="AA47" s="95"/>
      <c r="AB47" s="95"/>
      <c r="AC47" s="95"/>
    </row>
    <row r="48" spans="1:31" ht="15.75" customHeight="1">
      <c r="A48" s="298" t="s">
        <v>103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300"/>
      <c r="M48" s="99"/>
      <c r="N48" s="99"/>
      <c r="O48" s="95"/>
      <c r="P48" s="95"/>
      <c r="Q48" s="95"/>
      <c r="R48" s="95"/>
      <c r="S48" s="95"/>
      <c r="T48" s="95"/>
      <c r="U48" s="99"/>
      <c r="V48" s="95"/>
      <c r="W48" s="99"/>
      <c r="X48" s="95"/>
      <c r="Y48" s="231"/>
      <c r="Z48" s="229"/>
      <c r="AA48" s="95"/>
      <c r="AB48" s="95"/>
      <c r="AC48" s="95"/>
    </row>
    <row r="49" spans="1:29" ht="15.75" customHeight="1">
      <c r="A49" s="298" t="s">
        <v>104</v>
      </c>
      <c r="B49" s="299"/>
      <c r="C49" s="299"/>
      <c r="D49" s="299"/>
      <c r="E49" s="299"/>
      <c r="F49" s="299"/>
      <c r="G49" s="299"/>
      <c r="H49" s="299"/>
      <c r="I49" s="299"/>
      <c r="J49" s="299"/>
      <c r="K49" s="299"/>
      <c r="L49" s="300"/>
      <c r="M49" s="99"/>
      <c r="N49" s="99"/>
      <c r="O49" s="95"/>
      <c r="P49" s="95"/>
      <c r="Q49" s="95"/>
      <c r="R49" s="95"/>
      <c r="S49" s="95"/>
      <c r="T49" s="95"/>
      <c r="U49" s="99"/>
      <c r="V49" s="95"/>
      <c r="W49" s="99"/>
      <c r="X49" s="95"/>
      <c r="Y49" s="231"/>
      <c r="Z49" s="229"/>
      <c r="AA49" s="95"/>
      <c r="AB49" s="95"/>
      <c r="AC49" s="95"/>
    </row>
    <row r="50" spans="1:29" ht="15.75" customHeight="1">
      <c r="A50" s="298" t="s">
        <v>105</v>
      </c>
      <c r="B50" s="299"/>
      <c r="C50" s="299"/>
      <c r="D50" s="299"/>
      <c r="E50" s="299"/>
      <c r="F50" s="299"/>
      <c r="G50" s="299"/>
      <c r="H50" s="299"/>
      <c r="I50" s="299"/>
      <c r="J50" s="299"/>
      <c r="K50" s="299"/>
      <c r="L50" s="300"/>
      <c r="M50" s="99"/>
      <c r="N50" s="99"/>
      <c r="O50" s="95"/>
      <c r="P50" s="95"/>
      <c r="Q50" s="95"/>
      <c r="R50" s="95"/>
      <c r="S50" s="95"/>
      <c r="T50" s="95"/>
      <c r="U50" s="99"/>
      <c r="V50" s="95"/>
      <c r="W50" s="99"/>
      <c r="X50" s="95"/>
      <c r="Y50" s="231"/>
      <c r="Z50" s="229"/>
      <c r="AA50" s="95"/>
      <c r="AB50" s="95"/>
      <c r="AC50" s="95"/>
    </row>
    <row r="51" spans="1:29" ht="15.75" customHeight="1">
      <c r="A51" s="298" t="s">
        <v>106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  <c r="L51" s="300"/>
      <c r="M51" s="99"/>
      <c r="N51" s="99"/>
      <c r="O51" s="95"/>
      <c r="P51" s="95"/>
      <c r="Q51" s="95"/>
      <c r="R51" s="95"/>
      <c r="S51" s="95"/>
      <c r="T51" s="95"/>
      <c r="U51" s="99"/>
      <c r="V51" s="95"/>
      <c r="W51" s="99"/>
      <c r="X51" s="95"/>
      <c r="Y51" s="231"/>
      <c r="Z51" s="229"/>
      <c r="AA51" s="95"/>
      <c r="AB51" s="95"/>
      <c r="AC51" s="95"/>
    </row>
    <row r="52" spans="1:29" ht="15.75" customHeight="1">
      <c r="A52" s="298" t="s">
        <v>107</v>
      </c>
      <c r="B52" s="299"/>
      <c r="C52" s="299"/>
      <c r="D52" s="299"/>
      <c r="E52" s="299"/>
      <c r="F52" s="299"/>
      <c r="G52" s="299"/>
      <c r="H52" s="299"/>
      <c r="I52" s="299"/>
      <c r="J52" s="299"/>
      <c r="K52" s="299"/>
      <c r="L52" s="300"/>
      <c r="M52" s="99"/>
      <c r="N52" s="99"/>
      <c r="O52" s="95"/>
      <c r="P52" s="95"/>
      <c r="Q52" s="95"/>
      <c r="R52" s="95"/>
      <c r="S52" s="95"/>
      <c r="T52" s="95"/>
      <c r="U52" s="99"/>
      <c r="V52" s="95"/>
      <c r="W52" s="99"/>
      <c r="X52" s="95"/>
      <c r="Y52" s="231"/>
      <c r="Z52" s="229"/>
      <c r="AA52" s="95"/>
      <c r="AB52" s="95"/>
      <c r="AC52" s="95"/>
    </row>
    <row r="53" spans="1:29" ht="15.75" customHeight="1">
      <c r="A53" s="298" t="s">
        <v>108</v>
      </c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300"/>
      <c r="M53" s="99"/>
      <c r="N53" s="99"/>
      <c r="O53" s="95"/>
      <c r="P53" s="95"/>
      <c r="Q53" s="95"/>
      <c r="R53" s="95"/>
      <c r="S53" s="95"/>
      <c r="T53" s="95"/>
      <c r="U53" s="99"/>
      <c r="V53" s="95"/>
      <c r="W53" s="99"/>
      <c r="X53" s="95"/>
      <c r="Y53" s="231"/>
      <c r="Z53" s="229"/>
      <c r="AA53" s="95"/>
      <c r="AB53" s="95"/>
      <c r="AC53" s="95"/>
    </row>
    <row r="54" spans="1:29" ht="15.75" customHeight="1">
      <c r="A54" s="298" t="s">
        <v>109</v>
      </c>
      <c r="B54" s="299"/>
      <c r="C54" s="299"/>
      <c r="D54" s="299"/>
      <c r="E54" s="299"/>
      <c r="F54" s="299"/>
      <c r="G54" s="299"/>
      <c r="H54" s="299"/>
      <c r="I54" s="299"/>
      <c r="J54" s="299"/>
      <c r="K54" s="299"/>
      <c r="L54" s="300"/>
      <c r="M54" s="99"/>
      <c r="N54" s="99"/>
      <c r="O54" s="95"/>
      <c r="P54" s="95"/>
      <c r="Q54" s="95"/>
      <c r="R54" s="95"/>
      <c r="S54" s="95"/>
      <c r="T54" s="95"/>
      <c r="U54" s="99"/>
      <c r="V54" s="95"/>
      <c r="W54" s="99"/>
      <c r="X54" s="95"/>
      <c r="Y54" s="231"/>
      <c r="Z54" s="229"/>
      <c r="AA54" s="95"/>
      <c r="AB54" s="95"/>
      <c r="AC54" s="95"/>
    </row>
    <row r="55" spans="1:29" ht="15.75" customHeight="1">
      <c r="A55" s="298" t="s">
        <v>110</v>
      </c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300"/>
      <c r="M55" s="99"/>
      <c r="N55" s="99"/>
      <c r="O55" s="95"/>
      <c r="P55" s="95"/>
      <c r="Q55" s="95"/>
      <c r="R55" s="95"/>
      <c r="S55" s="95"/>
      <c r="T55" s="95"/>
      <c r="U55" s="99"/>
      <c r="V55" s="95"/>
      <c r="W55" s="99"/>
      <c r="X55" s="95"/>
      <c r="Y55" s="231"/>
      <c r="Z55" s="229"/>
      <c r="AA55" s="95"/>
      <c r="AB55" s="95"/>
      <c r="AC55" s="95"/>
    </row>
    <row r="56" spans="1:29" ht="15.75" customHeight="1">
      <c r="A56" s="298" t="s">
        <v>111</v>
      </c>
      <c r="B56" s="299"/>
      <c r="C56" s="299"/>
      <c r="D56" s="299"/>
      <c r="E56" s="299"/>
      <c r="F56" s="299"/>
      <c r="G56" s="299"/>
      <c r="H56" s="299"/>
      <c r="I56" s="299"/>
      <c r="J56" s="299"/>
      <c r="K56" s="299"/>
      <c r="L56" s="300"/>
      <c r="M56" s="99"/>
      <c r="N56" s="99"/>
      <c r="O56" s="95"/>
      <c r="P56" s="95"/>
      <c r="Q56" s="95"/>
      <c r="R56" s="95"/>
      <c r="S56" s="95"/>
      <c r="T56" s="95"/>
      <c r="U56" s="99"/>
      <c r="V56" s="95"/>
      <c r="W56" s="99"/>
      <c r="X56" s="95"/>
      <c r="Y56" s="231"/>
      <c r="Z56" s="229"/>
      <c r="AA56" s="95"/>
      <c r="AB56" s="95"/>
      <c r="AC56" s="95"/>
    </row>
    <row r="57" spans="1:29" ht="15.75" customHeight="1">
      <c r="A57" s="298" t="s">
        <v>112</v>
      </c>
      <c r="B57" s="299"/>
      <c r="C57" s="299"/>
      <c r="D57" s="299"/>
      <c r="E57" s="299"/>
      <c r="F57" s="299"/>
      <c r="G57" s="299"/>
      <c r="H57" s="299"/>
      <c r="I57" s="299"/>
      <c r="J57" s="299"/>
      <c r="K57" s="299"/>
      <c r="L57" s="300"/>
      <c r="M57" s="99"/>
      <c r="N57" s="99"/>
      <c r="O57" s="95"/>
      <c r="P57" s="95"/>
      <c r="Q57" s="95"/>
      <c r="R57" s="95"/>
      <c r="S57" s="95"/>
      <c r="T57" s="95"/>
      <c r="U57" s="99"/>
      <c r="V57" s="95"/>
      <c r="W57" s="99"/>
      <c r="X57" s="95"/>
      <c r="Y57" s="231"/>
      <c r="Z57" s="229"/>
      <c r="AA57" s="95"/>
      <c r="AB57" s="95"/>
      <c r="AC57" s="95"/>
    </row>
    <row r="58" spans="1:29" ht="15.75" hidden="1" customHeight="1">
      <c r="B58" s="95"/>
      <c r="C58" s="95"/>
      <c r="D58" s="95"/>
      <c r="E58" s="95"/>
      <c r="F58" s="99"/>
      <c r="G58" s="95"/>
      <c r="H58" s="99"/>
      <c r="I58" s="95"/>
      <c r="J58" s="95"/>
      <c r="K58" s="95"/>
      <c r="L58" s="95"/>
      <c r="M58" s="99"/>
      <c r="N58" s="99"/>
      <c r="O58" s="95"/>
      <c r="P58" s="95"/>
      <c r="Q58" s="95"/>
      <c r="R58" s="95"/>
      <c r="S58" s="95"/>
      <c r="T58" s="95"/>
      <c r="U58" s="99"/>
      <c r="V58" s="95"/>
      <c r="W58" s="99"/>
      <c r="X58" s="95"/>
      <c r="Y58" s="231"/>
      <c r="Z58" s="229"/>
      <c r="AA58" s="95"/>
      <c r="AB58" s="95"/>
      <c r="AC58" s="95"/>
    </row>
    <row r="59" spans="1:29" ht="15.75" hidden="1" customHeight="1">
      <c r="A59" s="95"/>
      <c r="B59" s="95"/>
      <c r="C59" s="95"/>
      <c r="D59" s="95"/>
      <c r="E59" s="95"/>
      <c r="F59" s="99"/>
      <c r="G59" s="95"/>
      <c r="H59" s="99"/>
      <c r="I59" s="95"/>
      <c r="J59" s="95"/>
      <c r="K59" s="95"/>
      <c r="L59" s="95"/>
      <c r="M59" s="99"/>
      <c r="N59" s="99"/>
      <c r="O59" s="95"/>
      <c r="P59" s="95"/>
      <c r="Q59" s="95"/>
      <c r="R59" s="95"/>
      <c r="S59" s="95"/>
      <c r="T59" s="95"/>
      <c r="U59" s="99"/>
      <c r="V59" s="95"/>
      <c r="W59" s="99"/>
      <c r="X59" s="95"/>
      <c r="Y59" s="231"/>
      <c r="Z59" s="229"/>
      <c r="AA59" s="95"/>
      <c r="AB59" s="95"/>
      <c r="AC59" s="95"/>
    </row>
    <row r="60" spans="1:29" ht="15.75" hidden="1" customHeight="1">
      <c r="A60" s="95"/>
      <c r="B60" s="95"/>
      <c r="C60" s="95"/>
      <c r="D60" s="95"/>
      <c r="E60" s="95"/>
      <c r="F60" s="99"/>
      <c r="G60" s="95"/>
      <c r="H60" s="99"/>
      <c r="I60" s="95"/>
      <c r="J60" s="95"/>
      <c r="K60" s="95"/>
      <c r="L60" s="95"/>
      <c r="M60" s="99"/>
      <c r="N60" s="99"/>
      <c r="O60" s="95"/>
      <c r="P60" s="95"/>
      <c r="Q60" s="95"/>
      <c r="R60" s="95"/>
      <c r="S60" s="95"/>
      <c r="T60" s="95"/>
      <c r="U60" s="99"/>
      <c r="V60" s="95"/>
      <c r="W60" s="99"/>
      <c r="X60" s="95"/>
      <c r="Y60" s="231"/>
      <c r="Z60" s="229"/>
      <c r="AA60" s="95"/>
      <c r="AB60" s="95"/>
      <c r="AC60" s="95"/>
    </row>
    <row r="61" spans="1:29" ht="15.75" hidden="1" customHeight="1">
      <c r="A61" s="95"/>
      <c r="B61" s="95"/>
      <c r="C61" s="95"/>
      <c r="D61" s="95"/>
      <c r="E61" s="95"/>
      <c r="F61" s="99"/>
      <c r="G61" s="95"/>
      <c r="H61" s="99"/>
      <c r="I61" s="95"/>
      <c r="J61" s="95"/>
      <c r="K61" s="95"/>
      <c r="L61" s="95"/>
      <c r="M61" s="99"/>
      <c r="N61" s="99"/>
      <c r="O61" s="95"/>
      <c r="P61" s="95"/>
      <c r="Q61" s="95"/>
      <c r="R61" s="95"/>
      <c r="S61" s="95"/>
      <c r="T61" s="95"/>
      <c r="U61" s="99"/>
      <c r="V61" s="95"/>
      <c r="W61" s="99"/>
      <c r="X61" s="95"/>
      <c r="Y61" s="231"/>
      <c r="Z61" s="229"/>
      <c r="AA61" s="95"/>
      <c r="AB61" s="95"/>
      <c r="AC61" s="95"/>
    </row>
    <row r="62" spans="1:29" ht="15.75" hidden="1" customHeight="1">
      <c r="A62" s="95"/>
      <c r="B62" s="95"/>
      <c r="C62" s="95"/>
      <c r="D62" s="95"/>
      <c r="E62" s="95"/>
      <c r="F62" s="99"/>
      <c r="G62" s="95"/>
      <c r="H62" s="99"/>
      <c r="I62" s="95"/>
      <c r="J62" s="95"/>
      <c r="K62" s="95"/>
      <c r="L62" s="95"/>
      <c r="M62" s="99"/>
      <c r="N62" s="99"/>
      <c r="O62" s="95"/>
      <c r="P62" s="95"/>
      <c r="Q62" s="95"/>
      <c r="R62" s="95"/>
      <c r="S62" s="95"/>
      <c r="T62" s="95"/>
      <c r="U62" s="99"/>
      <c r="V62" s="95"/>
      <c r="W62" s="99"/>
      <c r="X62" s="95"/>
      <c r="Y62" s="231"/>
      <c r="Z62" s="229"/>
      <c r="AA62" s="95"/>
      <c r="AB62" s="95"/>
      <c r="AC62" s="95"/>
    </row>
    <row r="63" spans="1:29" ht="15.75" hidden="1" customHeight="1">
      <c r="A63" s="95"/>
      <c r="B63" s="95"/>
      <c r="C63" s="95"/>
      <c r="D63" s="95"/>
      <c r="E63" s="95"/>
      <c r="F63" s="99"/>
      <c r="G63" s="95"/>
      <c r="H63" s="99"/>
      <c r="I63" s="95"/>
      <c r="J63" s="95"/>
      <c r="K63" s="95"/>
      <c r="L63" s="95"/>
      <c r="M63" s="99"/>
      <c r="N63" s="99"/>
      <c r="O63" s="95"/>
      <c r="P63" s="95"/>
      <c r="Q63" s="95"/>
      <c r="R63" s="95"/>
      <c r="S63" s="95"/>
      <c r="T63" s="95"/>
      <c r="U63" s="99"/>
      <c r="V63" s="95"/>
      <c r="W63" s="99"/>
      <c r="X63" s="95"/>
      <c r="Y63" s="231"/>
      <c r="Z63" s="229"/>
      <c r="AA63" s="95"/>
      <c r="AB63" s="95"/>
      <c r="AC63" s="95"/>
    </row>
    <row r="64" spans="1:29" ht="15.75" hidden="1" customHeight="1">
      <c r="A64" s="95"/>
      <c r="B64" s="95"/>
      <c r="C64" s="95"/>
      <c r="D64" s="95"/>
      <c r="E64" s="95"/>
      <c r="F64" s="99"/>
      <c r="G64" s="95"/>
      <c r="H64" s="99"/>
      <c r="I64" s="95"/>
      <c r="J64" s="95"/>
      <c r="K64" s="95"/>
      <c r="L64" s="95"/>
      <c r="M64" s="99"/>
      <c r="N64" s="99"/>
      <c r="O64" s="95"/>
      <c r="P64" s="95"/>
      <c r="Q64" s="95"/>
      <c r="R64" s="95"/>
      <c r="S64" s="95"/>
      <c r="T64" s="95"/>
      <c r="U64" s="99"/>
      <c r="V64" s="95"/>
      <c r="W64" s="99"/>
      <c r="X64" s="95"/>
      <c r="Y64" s="231"/>
      <c r="Z64" s="229"/>
      <c r="AA64" s="95"/>
      <c r="AB64" s="95"/>
      <c r="AC64" s="95"/>
    </row>
    <row r="65" spans="1:29" ht="15.75" hidden="1" customHeight="1">
      <c r="A65" s="95"/>
      <c r="B65" s="95"/>
      <c r="C65" s="95"/>
      <c r="D65" s="95"/>
      <c r="E65" s="95"/>
      <c r="F65" s="99"/>
      <c r="G65" s="95"/>
      <c r="H65" s="99"/>
      <c r="I65" s="95"/>
      <c r="J65" s="95"/>
      <c r="K65" s="95"/>
      <c r="L65" s="95"/>
      <c r="M65" s="99"/>
      <c r="N65" s="99"/>
      <c r="O65" s="95"/>
      <c r="P65" s="95"/>
      <c r="Q65" s="95"/>
      <c r="R65" s="95"/>
      <c r="S65" s="95"/>
      <c r="T65" s="95"/>
      <c r="U65" s="99"/>
      <c r="V65" s="95"/>
      <c r="W65" s="99"/>
      <c r="X65" s="95"/>
      <c r="Y65" s="231"/>
      <c r="Z65" s="229"/>
      <c r="AA65" s="95"/>
      <c r="AB65" s="95"/>
      <c r="AC65" s="95"/>
    </row>
    <row r="66" spans="1:29" ht="15.75" hidden="1" customHeight="1">
      <c r="A66" s="95"/>
      <c r="B66" s="95"/>
      <c r="C66" s="95"/>
      <c r="D66" s="95"/>
      <c r="E66" s="95"/>
      <c r="F66" s="99"/>
      <c r="G66" s="95"/>
      <c r="H66" s="99"/>
      <c r="I66" s="95"/>
      <c r="J66" s="95"/>
      <c r="K66" s="95"/>
      <c r="L66" s="95"/>
      <c r="M66" s="99"/>
      <c r="N66" s="99"/>
      <c r="O66" s="95"/>
      <c r="P66" s="95"/>
      <c r="Q66" s="95"/>
      <c r="R66" s="95"/>
      <c r="S66" s="95"/>
      <c r="T66" s="95"/>
      <c r="U66" s="99"/>
      <c r="V66" s="95"/>
      <c r="W66" s="99"/>
      <c r="X66" s="95"/>
      <c r="Y66" s="231"/>
      <c r="Z66" s="229"/>
      <c r="AA66" s="95"/>
      <c r="AB66" s="95"/>
      <c r="AC66" s="95"/>
    </row>
    <row r="67" spans="1:29" ht="15.75" hidden="1" customHeight="1">
      <c r="A67" s="95"/>
      <c r="B67" s="95"/>
      <c r="C67" s="95"/>
      <c r="D67" s="95"/>
      <c r="E67" s="95"/>
      <c r="F67" s="99"/>
      <c r="G67" s="95"/>
      <c r="H67" s="99"/>
      <c r="I67" s="95"/>
      <c r="J67" s="95"/>
      <c r="K67" s="95"/>
      <c r="L67" s="95"/>
      <c r="M67" s="99"/>
      <c r="N67" s="99"/>
      <c r="O67" s="95"/>
      <c r="P67" s="95"/>
      <c r="Q67" s="95"/>
      <c r="R67" s="95"/>
      <c r="S67" s="95"/>
      <c r="T67" s="95"/>
      <c r="U67" s="99"/>
      <c r="V67" s="95"/>
      <c r="W67" s="99"/>
      <c r="X67" s="95"/>
      <c r="Y67" s="231"/>
      <c r="Z67" s="229"/>
      <c r="AA67" s="95"/>
      <c r="AB67" s="95"/>
      <c r="AC67" s="95"/>
    </row>
    <row r="68" spans="1:29" ht="15.75" hidden="1" customHeight="1">
      <c r="A68" s="95"/>
      <c r="B68" s="95"/>
      <c r="C68" s="95"/>
      <c r="D68" s="95"/>
      <c r="E68" s="95"/>
      <c r="F68" s="99"/>
      <c r="G68" s="95"/>
      <c r="H68" s="99"/>
      <c r="I68" s="95"/>
      <c r="J68" s="95"/>
      <c r="K68" s="95"/>
      <c r="L68" s="95"/>
      <c r="M68" s="99"/>
      <c r="N68" s="99"/>
      <c r="O68" s="95"/>
      <c r="P68" s="95"/>
      <c r="Q68" s="95"/>
      <c r="R68" s="95"/>
      <c r="S68" s="95"/>
      <c r="T68" s="95"/>
      <c r="U68" s="99"/>
      <c r="V68" s="95"/>
      <c r="W68" s="99"/>
      <c r="X68" s="95"/>
      <c r="Y68" s="231"/>
      <c r="Z68" s="229"/>
      <c r="AA68" s="95"/>
      <c r="AB68" s="95"/>
      <c r="AC68" s="95"/>
    </row>
    <row r="69" spans="1:29" ht="15.75" hidden="1" customHeight="1">
      <c r="A69" s="95"/>
      <c r="B69" s="95"/>
      <c r="C69" s="95"/>
      <c r="D69" s="95"/>
      <c r="E69" s="95"/>
      <c r="F69" s="99"/>
      <c r="G69" s="95"/>
      <c r="H69" s="99"/>
      <c r="I69" s="95"/>
      <c r="J69" s="95"/>
      <c r="K69" s="95"/>
      <c r="L69" s="95"/>
      <c r="M69" s="99"/>
      <c r="N69" s="99"/>
      <c r="O69" s="95"/>
      <c r="P69" s="95"/>
      <c r="Q69" s="95"/>
      <c r="R69" s="95"/>
      <c r="S69" s="95"/>
      <c r="T69" s="95"/>
      <c r="U69" s="99"/>
      <c r="V69" s="95"/>
      <c r="W69" s="99"/>
      <c r="X69" s="95"/>
      <c r="Y69" s="231"/>
      <c r="Z69" s="229"/>
      <c r="AA69" s="95"/>
      <c r="AB69" s="95"/>
      <c r="AC69" s="95"/>
    </row>
    <row r="70" spans="1:29" ht="15.75" hidden="1" customHeight="1">
      <c r="A70" s="95"/>
      <c r="B70" s="95"/>
      <c r="C70" s="95"/>
      <c r="D70" s="95"/>
      <c r="E70" s="95"/>
      <c r="F70" s="99"/>
      <c r="G70" s="95"/>
      <c r="H70" s="99"/>
      <c r="I70" s="95"/>
      <c r="J70" s="95"/>
      <c r="K70" s="95"/>
      <c r="L70" s="95"/>
      <c r="M70" s="99"/>
      <c r="N70" s="99"/>
      <c r="O70" s="95"/>
      <c r="P70" s="95"/>
      <c r="Q70" s="95"/>
      <c r="R70" s="95"/>
      <c r="S70" s="95"/>
      <c r="T70" s="95"/>
      <c r="U70" s="99"/>
      <c r="V70" s="95"/>
      <c r="W70" s="99"/>
      <c r="X70" s="95"/>
      <c r="Y70" s="231"/>
      <c r="Z70" s="229"/>
      <c r="AA70" s="95"/>
      <c r="AB70" s="95"/>
      <c r="AC70" s="95"/>
    </row>
    <row r="71" spans="1:29" ht="15.75" hidden="1" customHeight="1">
      <c r="A71" s="95"/>
      <c r="B71" s="95"/>
      <c r="C71" s="95"/>
      <c r="D71" s="95"/>
      <c r="E71" s="95"/>
      <c r="F71" s="99"/>
      <c r="G71" s="95"/>
      <c r="H71" s="99"/>
      <c r="I71" s="95"/>
      <c r="J71" s="95"/>
      <c r="K71" s="95"/>
      <c r="L71" s="95"/>
      <c r="M71" s="99"/>
      <c r="N71" s="99"/>
      <c r="O71" s="95"/>
      <c r="P71" s="95"/>
      <c r="Q71" s="95"/>
      <c r="R71" s="95"/>
      <c r="S71" s="95"/>
      <c r="T71" s="95"/>
      <c r="U71" s="99"/>
      <c r="V71" s="95"/>
      <c r="W71" s="99"/>
      <c r="X71" s="95"/>
      <c r="Y71" s="231"/>
      <c r="Z71" s="229"/>
      <c r="AA71" s="95"/>
      <c r="AB71" s="95"/>
      <c r="AC71" s="95"/>
    </row>
    <row r="72" spans="1:29" ht="15.75" hidden="1" customHeight="1">
      <c r="A72" s="95"/>
      <c r="B72" s="95"/>
      <c r="C72" s="95"/>
      <c r="D72" s="95"/>
      <c r="E72" s="95"/>
      <c r="F72" s="99"/>
      <c r="G72" s="95"/>
      <c r="H72" s="99"/>
      <c r="I72" s="95"/>
      <c r="J72" s="95"/>
      <c r="K72" s="95"/>
      <c r="L72" s="95"/>
      <c r="M72" s="99"/>
      <c r="N72" s="99"/>
      <c r="O72" s="95"/>
      <c r="P72" s="95"/>
      <c r="Q72" s="95"/>
      <c r="R72" s="95"/>
      <c r="S72" s="95"/>
      <c r="T72" s="95"/>
      <c r="U72" s="99"/>
      <c r="V72" s="95"/>
      <c r="W72" s="99"/>
      <c r="X72" s="95"/>
      <c r="Y72" s="231"/>
      <c r="Z72" s="229"/>
      <c r="AA72" s="95"/>
      <c r="AB72" s="95"/>
      <c r="AC72" s="95"/>
    </row>
    <row r="73" spans="1:29" ht="15.75" hidden="1" customHeight="1">
      <c r="A73" s="95"/>
      <c r="B73" s="95"/>
      <c r="C73" s="95"/>
      <c r="D73" s="95"/>
      <c r="E73" s="95"/>
      <c r="F73" s="99"/>
      <c r="G73" s="95"/>
      <c r="H73" s="99"/>
      <c r="I73" s="95"/>
      <c r="J73" s="95"/>
      <c r="K73" s="95"/>
      <c r="L73" s="95"/>
      <c r="M73" s="99"/>
      <c r="N73" s="99"/>
      <c r="O73" s="95"/>
      <c r="P73" s="95"/>
      <c r="Q73" s="95"/>
      <c r="R73" s="95"/>
      <c r="S73" s="95"/>
      <c r="T73" s="95"/>
      <c r="U73" s="99"/>
      <c r="V73" s="95"/>
      <c r="W73" s="99"/>
      <c r="X73" s="95"/>
      <c r="Y73" s="231"/>
      <c r="Z73" s="229"/>
      <c r="AA73" s="95"/>
      <c r="AB73" s="95"/>
      <c r="AC73" s="95"/>
    </row>
    <row r="74" spans="1:29" ht="15.75" hidden="1" customHeight="1">
      <c r="A74" s="95"/>
      <c r="B74" s="95"/>
      <c r="C74" s="95"/>
      <c r="D74" s="95"/>
      <c r="E74" s="95"/>
      <c r="F74" s="99"/>
      <c r="G74" s="95"/>
      <c r="H74" s="99"/>
      <c r="I74" s="95"/>
      <c r="J74" s="95"/>
      <c r="K74" s="95"/>
      <c r="L74" s="95"/>
      <c r="M74" s="99"/>
      <c r="N74" s="99"/>
      <c r="O74" s="95"/>
      <c r="P74" s="95"/>
      <c r="Q74" s="95"/>
      <c r="R74" s="95"/>
      <c r="S74" s="95"/>
      <c r="T74" s="95"/>
      <c r="U74" s="99"/>
      <c r="V74" s="95"/>
      <c r="W74" s="99"/>
      <c r="X74" s="95"/>
      <c r="Y74" s="231"/>
      <c r="Z74" s="229"/>
      <c r="AA74" s="95"/>
      <c r="AB74" s="95"/>
      <c r="AC74" s="95"/>
    </row>
    <row r="75" spans="1:29" ht="15.75" hidden="1" customHeight="1">
      <c r="A75" s="95"/>
      <c r="B75" s="95"/>
      <c r="C75" s="95"/>
      <c r="D75" s="95"/>
      <c r="E75" s="95"/>
      <c r="F75" s="99"/>
      <c r="G75" s="95"/>
      <c r="H75" s="99"/>
      <c r="I75" s="95"/>
      <c r="J75" s="95"/>
      <c r="K75" s="95"/>
      <c r="L75" s="95"/>
      <c r="M75" s="99"/>
      <c r="N75" s="99"/>
      <c r="O75" s="95"/>
      <c r="P75" s="95"/>
      <c r="Q75" s="95"/>
      <c r="R75" s="95"/>
      <c r="S75" s="95"/>
      <c r="T75" s="95"/>
      <c r="U75" s="99"/>
      <c r="V75" s="95"/>
      <c r="W75" s="99"/>
      <c r="X75" s="95"/>
      <c r="Y75" s="231"/>
      <c r="Z75" s="229"/>
      <c r="AA75" s="95"/>
      <c r="AB75" s="95"/>
      <c r="AC75" s="95"/>
    </row>
    <row r="76" spans="1:29" ht="15.75" hidden="1" customHeight="1">
      <c r="A76" s="95"/>
      <c r="B76" s="95"/>
      <c r="C76" s="95"/>
      <c r="D76" s="95"/>
      <c r="E76" s="95"/>
      <c r="F76" s="99"/>
      <c r="G76" s="95"/>
      <c r="H76" s="99"/>
      <c r="I76" s="95"/>
      <c r="J76" s="95"/>
      <c r="K76" s="95"/>
      <c r="L76" s="95"/>
      <c r="M76" s="99"/>
      <c r="N76" s="99"/>
      <c r="O76" s="95"/>
      <c r="P76" s="95"/>
      <c r="Q76" s="95"/>
      <c r="R76" s="95"/>
      <c r="S76" s="95"/>
      <c r="T76" s="95"/>
      <c r="U76" s="99"/>
      <c r="V76" s="95"/>
      <c r="W76" s="99"/>
      <c r="X76" s="95"/>
      <c r="Y76" s="231"/>
      <c r="Z76" s="229"/>
      <c r="AA76" s="95"/>
      <c r="AB76" s="95"/>
      <c r="AC76" s="95"/>
    </row>
    <row r="77" spans="1:29" ht="15.75" hidden="1" customHeight="1">
      <c r="A77" s="95"/>
      <c r="B77" s="95"/>
      <c r="C77" s="95"/>
      <c r="D77" s="95"/>
      <c r="E77" s="95"/>
      <c r="F77" s="99"/>
      <c r="G77" s="95"/>
      <c r="H77" s="99"/>
      <c r="I77" s="95"/>
      <c r="J77" s="95"/>
      <c r="K77" s="95"/>
      <c r="L77" s="95"/>
      <c r="M77" s="99"/>
      <c r="N77" s="99"/>
      <c r="O77" s="95"/>
      <c r="P77" s="95"/>
      <c r="Q77" s="95"/>
      <c r="R77" s="95"/>
      <c r="S77" s="95"/>
      <c r="T77" s="95"/>
      <c r="U77" s="99"/>
      <c r="V77" s="95"/>
      <c r="W77" s="99"/>
      <c r="X77" s="95"/>
      <c r="Y77" s="231"/>
      <c r="Z77" s="229"/>
      <c r="AA77" s="95"/>
      <c r="AB77" s="95"/>
      <c r="AC77" s="95"/>
    </row>
    <row r="78" spans="1:29" ht="15.75" hidden="1" customHeight="1">
      <c r="A78" s="95"/>
      <c r="B78" s="95"/>
      <c r="C78" s="95"/>
      <c r="D78" s="95"/>
      <c r="E78" s="95"/>
      <c r="F78" s="99"/>
      <c r="G78" s="95"/>
      <c r="H78" s="99"/>
      <c r="I78" s="95"/>
      <c r="J78" s="95"/>
      <c r="K78" s="95"/>
      <c r="L78" s="95"/>
      <c r="M78" s="99"/>
      <c r="N78" s="99"/>
      <c r="O78" s="95"/>
      <c r="P78" s="95"/>
      <c r="Q78" s="95"/>
      <c r="R78" s="95"/>
      <c r="S78" s="95"/>
      <c r="T78" s="95"/>
      <c r="U78" s="99"/>
      <c r="V78" s="95"/>
      <c r="W78" s="99"/>
      <c r="X78" s="95"/>
      <c r="Y78" s="231"/>
      <c r="Z78" s="229"/>
      <c r="AA78" s="95"/>
      <c r="AB78" s="95"/>
      <c r="AC78" s="95"/>
    </row>
    <row r="79" spans="1:29" ht="15.75" hidden="1" customHeight="1">
      <c r="A79" s="95"/>
      <c r="B79" s="95"/>
      <c r="C79" s="95"/>
      <c r="D79" s="95"/>
      <c r="E79" s="95"/>
      <c r="F79" s="99"/>
      <c r="G79" s="95"/>
      <c r="H79" s="99"/>
      <c r="I79" s="95"/>
      <c r="J79" s="95"/>
      <c r="K79" s="95"/>
      <c r="L79" s="95"/>
      <c r="M79" s="99"/>
      <c r="N79" s="99"/>
      <c r="O79" s="95"/>
      <c r="P79" s="95"/>
      <c r="Q79" s="95"/>
      <c r="R79" s="95"/>
      <c r="S79" s="95"/>
      <c r="T79" s="95"/>
      <c r="U79" s="99"/>
      <c r="V79" s="95"/>
      <c r="W79" s="99"/>
      <c r="X79" s="95"/>
      <c r="Y79" s="231"/>
      <c r="Z79" s="229"/>
      <c r="AA79" s="95"/>
      <c r="AB79" s="95"/>
      <c r="AC79" s="95"/>
    </row>
    <row r="80" spans="1:29" ht="15.75" hidden="1" customHeight="1">
      <c r="A80" s="95"/>
      <c r="B80" s="95"/>
      <c r="C80" s="95"/>
      <c r="D80" s="95"/>
      <c r="E80" s="95"/>
      <c r="F80" s="99"/>
      <c r="G80" s="95"/>
      <c r="H80" s="99"/>
      <c r="I80" s="95"/>
      <c r="J80" s="95"/>
      <c r="K80" s="95"/>
      <c r="L80" s="95"/>
      <c r="M80" s="99"/>
      <c r="N80" s="99"/>
      <c r="O80" s="95"/>
      <c r="P80" s="95"/>
      <c r="Q80" s="95"/>
      <c r="R80" s="95"/>
      <c r="S80" s="95"/>
      <c r="T80" s="95"/>
      <c r="U80" s="99"/>
      <c r="V80" s="95"/>
      <c r="W80" s="99"/>
      <c r="X80" s="95"/>
      <c r="Y80" s="231"/>
      <c r="Z80" s="229"/>
      <c r="AA80" s="95"/>
      <c r="AB80" s="95"/>
      <c r="AC80" s="95"/>
    </row>
    <row r="81" spans="1:29" ht="15.75" hidden="1" customHeight="1">
      <c r="A81" s="95"/>
      <c r="B81" s="95"/>
      <c r="C81" s="95"/>
      <c r="D81" s="95"/>
      <c r="E81" s="95"/>
      <c r="F81" s="99"/>
      <c r="G81" s="95"/>
      <c r="H81" s="99"/>
      <c r="I81" s="95"/>
      <c r="J81" s="95"/>
      <c r="K81" s="95"/>
      <c r="L81" s="95"/>
      <c r="M81" s="99"/>
      <c r="N81" s="99"/>
      <c r="O81" s="95"/>
      <c r="P81" s="95"/>
      <c r="Q81" s="95"/>
      <c r="R81" s="95"/>
      <c r="S81" s="95"/>
      <c r="T81" s="95"/>
      <c r="U81" s="99"/>
      <c r="V81" s="95"/>
      <c r="W81" s="99"/>
      <c r="X81" s="95"/>
      <c r="Y81" s="231"/>
      <c r="Z81" s="229"/>
      <c r="AA81" s="95"/>
      <c r="AB81" s="95"/>
      <c r="AC81" s="95"/>
    </row>
    <row r="82" spans="1:29" ht="15.75" hidden="1" customHeight="1">
      <c r="A82" s="95"/>
      <c r="B82" s="95"/>
      <c r="C82" s="95"/>
      <c r="D82" s="95"/>
      <c r="E82" s="95"/>
      <c r="F82" s="99"/>
      <c r="G82" s="95"/>
      <c r="H82" s="99"/>
      <c r="I82" s="95"/>
      <c r="J82" s="95"/>
      <c r="K82" s="95"/>
      <c r="L82" s="95"/>
      <c r="M82" s="99"/>
      <c r="N82" s="99"/>
      <c r="O82" s="95"/>
      <c r="P82" s="95"/>
      <c r="Q82" s="95"/>
      <c r="R82" s="95"/>
      <c r="S82" s="95"/>
      <c r="T82" s="95"/>
      <c r="U82" s="99"/>
      <c r="V82" s="95"/>
      <c r="W82" s="99"/>
      <c r="X82" s="95"/>
      <c r="Y82" s="231"/>
      <c r="Z82" s="229"/>
      <c r="AA82" s="95"/>
      <c r="AB82" s="95"/>
      <c r="AC82" s="95"/>
    </row>
    <row r="83" spans="1:29" ht="15.75" hidden="1" customHeight="1">
      <c r="A83" s="95"/>
      <c r="B83" s="95"/>
      <c r="C83" s="95"/>
      <c r="D83" s="95"/>
      <c r="E83" s="95"/>
      <c r="F83" s="99"/>
      <c r="G83" s="95"/>
      <c r="H83" s="99"/>
      <c r="I83" s="95"/>
      <c r="J83" s="95"/>
      <c r="K83" s="95"/>
      <c r="L83" s="95"/>
      <c r="M83" s="99"/>
      <c r="N83" s="99"/>
      <c r="O83" s="95"/>
      <c r="P83" s="95"/>
      <c r="Q83" s="95"/>
      <c r="R83" s="95"/>
      <c r="S83" s="95"/>
      <c r="T83" s="95"/>
      <c r="U83" s="99"/>
      <c r="V83" s="95"/>
      <c r="W83" s="99"/>
      <c r="X83" s="95"/>
      <c r="Y83" s="231"/>
      <c r="Z83" s="229"/>
      <c r="AA83" s="95"/>
      <c r="AB83" s="95"/>
      <c r="AC83" s="95"/>
    </row>
    <row r="84" spans="1:29" ht="15.75" hidden="1" customHeight="1">
      <c r="A84" s="95"/>
      <c r="B84" s="95"/>
      <c r="C84" s="95"/>
      <c r="D84" s="95"/>
      <c r="E84" s="95"/>
      <c r="F84" s="99"/>
      <c r="G84" s="95"/>
      <c r="H84" s="99"/>
      <c r="I84" s="95"/>
      <c r="J84" s="95"/>
      <c r="K84" s="95"/>
      <c r="L84" s="95"/>
      <c r="M84" s="99"/>
      <c r="N84" s="99"/>
      <c r="O84" s="95"/>
      <c r="P84" s="95"/>
      <c r="Q84" s="95"/>
      <c r="R84" s="95"/>
      <c r="S84" s="95"/>
      <c r="T84" s="95"/>
      <c r="U84" s="99"/>
      <c r="V84" s="95"/>
      <c r="W84" s="99"/>
      <c r="X84" s="95"/>
      <c r="Y84" s="231"/>
      <c r="Z84" s="229"/>
      <c r="AA84" s="95"/>
      <c r="AB84" s="95"/>
      <c r="AC84" s="95"/>
    </row>
    <row r="85" spans="1:29" ht="15.75" hidden="1" customHeight="1">
      <c r="A85" s="95"/>
      <c r="B85" s="95"/>
      <c r="C85" s="95"/>
      <c r="D85" s="95"/>
      <c r="E85" s="95"/>
      <c r="F85" s="99"/>
      <c r="G85" s="95"/>
      <c r="H85" s="99"/>
      <c r="I85" s="95"/>
      <c r="J85" s="95"/>
      <c r="K85" s="95"/>
      <c r="L85" s="95"/>
      <c r="M85" s="99"/>
      <c r="N85" s="99"/>
      <c r="O85" s="95"/>
      <c r="P85" s="95"/>
      <c r="Q85" s="95"/>
      <c r="R85" s="95"/>
      <c r="S85" s="95"/>
      <c r="T85" s="95"/>
      <c r="U85" s="99"/>
      <c r="V85" s="95"/>
      <c r="W85" s="99"/>
      <c r="X85" s="95"/>
      <c r="Y85" s="231"/>
      <c r="Z85" s="229"/>
      <c r="AA85" s="95"/>
      <c r="AB85" s="95"/>
      <c r="AC85" s="95"/>
    </row>
    <row r="86" spans="1:29" ht="15.75" hidden="1" customHeight="1">
      <c r="A86" s="95"/>
      <c r="B86" s="95"/>
      <c r="C86" s="95"/>
      <c r="D86" s="95"/>
      <c r="E86" s="95"/>
      <c r="F86" s="99"/>
      <c r="G86" s="95"/>
      <c r="H86" s="99"/>
      <c r="I86" s="95"/>
      <c r="J86" s="95"/>
      <c r="K86" s="95"/>
      <c r="L86" s="95"/>
      <c r="M86" s="99"/>
      <c r="N86" s="99"/>
      <c r="O86" s="95"/>
      <c r="P86" s="95"/>
      <c r="Q86" s="95"/>
      <c r="R86" s="95"/>
      <c r="S86" s="95"/>
      <c r="T86" s="95"/>
      <c r="U86" s="99"/>
      <c r="V86" s="95"/>
      <c r="W86" s="99"/>
      <c r="X86" s="95"/>
      <c r="Y86" s="231"/>
      <c r="Z86" s="229"/>
      <c r="AA86" s="95"/>
      <c r="AB86" s="95"/>
      <c r="AC86" s="95"/>
    </row>
    <row r="87" spans="1:29" ht="15.75" hidden="1" customHeight="1">
      <c r="A87" s="95"/>
      <c r="B87" s="95"/>
      <c r="C87" s="95"/>
      <c r="D87" s="95"/>
      <c r="E87" s="95"/>
      <c r="F87" s="99"/>
      <c r="G87" s="95"/>
      <c r="H87" s="99"/>
      <c r="I87" s="95"/>
      <c r="J87" s="95"/>
      <c r="K87" s="95"/>
      <c r="L87" s="95"/>
      <c r="M87" s="99"/>
      <c r="N87" s="99"/>
      <c r="O87" s="95"/>
      <c r="P87" s="95"/>
      <c r="Q87" s="95"/>
      <c r="R87" s="95"/>
      <c r="S87" s="95"/>
      <c r="T87" s="95"/>
      <c r="U87" s="99"/>
      <c r="V87" s="95"/>
      <c r="W87" s="99"/>
      <c r="X87" s="95"/>
      <c r="Y87" s="231"/>
      <c r="Z87" s="229"/>
      <c r="AA87" s="95"/>
      <c r="AB87" s="95"/>
      <c r="AC87" s="95"/>
    </row>
    <row r="88" spans="1:29" ht="15.75" hidden="1" customHeight="1">
      <c r="A88" s="95"/>
      <c r="B88" s="95"/>
      <c r="C88" s="95"/>
      <c r="D88" s="95"/>
      <c r="E88" s="95"/>
      <c r="F88" s="99"/>
      <c r="G88" s="95"/>
      <c r="H88" s="99"/>
      <c r="I88" s="95"/>
      <c r="J88" s="95"/>
      <c r="K88" s="95"/>
      <c r="L88" s="95"/>
      <c r="M88" s="99"/>
      <c r="N88" s="99"/>
      <c r="O88" s="95"/>
      <c r="P88" s="95"/>
      <c r="Q88" s="95"/>
      <c r="R88" s="95"/>
      <c r="S88" s="95"/>
      <c r="T88" s="95"/>
      <c r="U88" s="99"/>
      <c r="V88" s="95"/>
      <c r="W88" s="99"/>
      <c r="X88" s="95"/>
      <c r="Y88" s="231"/>
      <c r="Z88" s="229"/>
      <c r="AA88" s="95"/>
      <c r="AB88" s="95"/>
      <c r="AC88" s="95"/>
    </row>
    <row r="89" spans="1:29" ht="15.75" hidden="1" customHeight="1">
      <c r="A89" s="95"/>
      <c r="B89" s="95"/>
      <c r="C89" s="95"/>
      <c r="D89" s="95"/>
      <c r="E89" s="95"/>
      <c r="F89" s="99"/>
      <c r="G89" s="95"/>
      <c r="H89" s="99"/>
      <c r="I89" s="95"/>
      <c r="J89" s="95"/>
      <c r="K89" s="95"/>
      <c r="L89" s="95"/>
      <c r="M89" s="99"/>
      <c r="N89" s="99"/>
      <c r="O89" s="95"/>
      <c r="P89" s="95"/>
      <c r="Q89" s="95"/>
      <c r="R89" s="95"/>
      <c r="S89" s="95"/>
      <c r="T89" s="95"/>
      <c r="U89" s="99"/>
      <c r="V89" s="95"/>
      <c r="W89" s="99"/>
      <c r="X89" s="95"/>
      <c r="Y89" s="231"/>
      <c r="Z89" s="229"/>
      <c r="AA89" s="95"/>
      <c r="AB89" s="95"/>
      <c r="AC89" s="95"/>
    </row>
    <row r="90" spans="1:29" ht="15.75" hidden="1" customHeight="1">
      <c r="A90" s="95"/>
      <c r="B90" s="95"/>
      <c r="C90" s="95"/>
      <c r="D90" s="95"/>
      <c r="E90" s="95"/>
      <c r="F90" s="99"/>
      <c r="G90" s="95"/>
      <c r="H90" s="99"/>
      <c r="I90" s="95"/>
      <c r="J90" s="95"/>
      <c r="K90" s="95"/>
      <c r="L90" s="95"/>
      <c r="M90" s="99"/>
      <c r="N90" s="99"/>
      <c r="O90" s="95"/>
      <c r="P90" s="95"/>
      <c r="Q90" s="95"/>
      <c r="R90" s="95"/>
      <c r="S90" s="95"/>
      <c r="T90" s="95"/>
      <c r="U90" s="99"/>
      <c r="V90" s="95"/>
      <c r="W90" s="99"/>
      <c r="X90" s="95"/>
      <c r="Y90" s="231"/>
      <c r="Z90" s="229"/>
      <c r="AA90" s="95"/>
      <c r="AB90" s="95"/>
      <c r="AC90" s="95"/>
    </row>
    <row r="91" spans="1:29" ht="15.75" hidden="1" customHeight="1">
      <c r="A91" s="95"/>
      <c r="B91" s="95"/>
      <c r="C91" s="95"/>
      <c r="D91" s="95"/>
      <c r="E91" s="95"/>
      <c r="F91" s="99"/>
      <c r="G91" s="95"/>
      <c r="H91" s="99"/>
      <c r="I91" s="95"/>
      <c r="J91" s="95"/>
      <c r="K91" s="95"/>
      <c r="L91" s="95"/>
      <c r="M91" s="99"/>
      <c r="N91" s="99"/>
      <c r="O91" s="95"/>
      <c r="P91" s="95"/>
      <c r="Q91" s="95"/>
      <c r="R91" s="95"/>
      <c r="S91" s="95"/>
      <c r="T91" s="95"/>
      <c r="U91" s="99"/>
      <c r="V91" s="95"/>
      <c r="W91" s="99"/>
      <c r="X91" s="95"/>
      <c r="Y91" s="231"/>
      <c r="Z91" s="229"/>
      <c r="AA91" s="95"/>
      <c r="AB91" s="95"/>
      <c r="AC91" s="95"/>
    </row>
    <row r="92" spans="1:29" ht="15.75" hidden="1" customHeight="1">
      <c r="A92" s="95"/>
      <c r="B92" s="95"/>
      <c r="C92" s="95"/>
      <c r="D92" s="95"/>
      <c r="E92" s="95"/>
      <c r="F92" s="99"/>
      <c r="G92" s="95"/>
      <c r="H92" s="99"/>
      <c r="I92" s="95"/>
      <c r="J92" s="95"/>
      <c r="K92" s="95"/>
      <c r="L92" s="95"/>
      <c r="M92" s="99"/>
      <c r="N92" s="99"/>
      <c r="O92" s="95"/>
      <c r="P92" s="95"/>
      <c r="Q92" s="95"/>
      <c r="R92" s="95"/>
      <c r="S92" s="95"/>
      <c r="T92" s="95"/>
      <c r="U92" s="99"/>
      <c r="V92" s="95"/>
      <c r="W92" s="99"/>
      <c r="X92" s="95"/>
      <c r="Y92" s="231"/>
      <c r="Z92" s="229"/>
      <c r="AA92" s="95"/>
      <c r="AB92" s="95"/>
      <c r="AC92" s="95"/>
    </row>
    <row r="93" spans="1:29" ht="15.75" hidden="1" customHeight="1">
      <c r="A93" s="95"/>
      <c r="B93" s="95"/>
      <c r="C93" s="95"/>
      <c r="D93" s="95"/>
      <c r="E93" s="95"/>
      <c r="F93" s="99"/>
      <c r="G93" s="95"/>
      <c r="H93" s="99"/>
      <c r="I93" s="95"/>
      <c r="J93" s="95"/>
      <c r="K93" s="95"/>
      <c r="L93" s="95"/>
      <c r="M93" s="99"/>
      <c r="N93" s="99"/>
      <c r="O93" s="95"/>
      <c r="P93" s="95"/>
      <c r="Q93" s="95"/>
      <c r="R93" s="95"/>
      <c r="S93" s="95"/>
      <c r="T93" s="95"/>
      <c r="U93" s="99"/>
      <c r="V93" s="95"/>
      <c r="W93" s="99"/>
      <c r="X93" s="95"/>
      <c r="Y93" s="231"/>
      <c r="Z93" s="229"/>
      <c r="AA93" s="95"/>
      <c r="AB93" s="95"/>
      <c r="AC93" s="95"/>
    </row>
    <row r="94" spans="1:29" ht="15.75" hidden="1" customHeight="1">
      <c r="A94" s="95"/>
      <c r="B94" s="95"/>
      <c r="C94" s="95"/>
      <c r="D94" s="95"/>
      <c r="E94" s="95"/>
      <c r="F94" s="99"/>
      <c r="G94" s="95"/>
      <c r="H94" s="99"/>
      <c r="I94" s="95"/>
      <c r="J94" s="95"/>
      <c r="K94" s="95"/>
      <c r="L94" s="95"/>
      <c r="M94" s="99"/>
      <c r="N94" s="99"/>
      <c r="O94" s="95"/>
      <c r="P94" s="95"/>
      <c r="Q94" s="95"/>
      <c r="R94" s="95"/>
      <c r="S94" s="95"/>
      <c r="T94" s="95"/>
      <c r="U94" s="99"/>
      <c r="V94" s="95"/>
      <c r="W94" s="99"/>
      <c r="X94" s="95"/>
      <c r="Y94" s="231"/>
      <c r="Z94" s="229"/>
      <c r="AA94" s="95"/>
      <c r="AB94" s="95"/>
      <c r="AC94" s="95"/>
    </row>
    <row r="95" spans="1:29" ht="15.75" hidden="1" customHeight="1">
      <c r="A95" s="95"/>
      <c r="B95" s="95"/>
      <c r="C95" s="95"/>
      <c r="D95" s="95"/>
      <c r="E95" s="95"/>
      <c r="F95" s="99"/>
      <c r="G95" s="95"/>
      <c r="H95" s="99"/>
      <c r="I95" s="95"/>
      <c r="J95" s="95"/>
      <c r="K95" s="95"/>
      <c r="L95" s="95"/>
      <c r="M95" s="99"/>
      <c r="N95" s="99"/>
      <c r="O95" s="95"/>
      <c r="P95" s="95"/>
      <c r="Q95" s="95"/>
      <c r="R95" s="95"/>
      <c r="S95" s="95"/>
      <c r="T95" s="95"/>
      <c r="U95" s="99"/>
      <c r="V95" s="95"/>
      <c r="W95" s="99"/>
      <c r="X95" s="95"/>
      <c r="Y95" s="231"/>
      <c r="Z95" s="229"/>
      <c r="AA95" s="95"/>
      <c r="AB95" s="95"/>
      <c r="AC95" s="95"/>
    </row>
    <row r="96" spans="1:29" ht="15.75" hidden="1" customHeight="1">
      <c r="A96" s="95"/>
      <c r="B96" s="95"/>
      <c r="C96" s="95"/>
      <c r="D96" s="95"/>
      <c r="E96" s="95"/>
      <c r="F96" s="99"/>
      <c r="G96" s="95"/>
      <c r="H96" s="99"/>
      <c r="I96" s="95"/>
      <c r="J96" s="95"/>
      <c r="K96" s="95"/>
      <c r="L96" s="95"/>
      <c r="M96" s="99"/>
      <c r="N96" s="99"/>
      <c r="O96" s="95"/>
      <c r="P96" s="95"/>
      <c r="Q96" s="95"/>
      <c r="R96" s="95"/>
      <c r="S96" s="95"/>
      <c r="T96" s="95"/>
      <c r="U96" s="99"/>
      <c r="V96" s="95"/>
      <c r="W96" s="99"/>
      <c r="X96" s="95"/>
      <c r="Y96" s="231"/>
      <c r="Z96" s="229"/>
      <c r="AA96" s="95"/>
      <c r="AB96" s="95"/>
      <c r="AC96" s="95"/>
    </row>
    <row r="97" spans="1:29" ht="15.75" hidden="1" customHeight="1">
      <c r="A97" s="95"/>
      <c r="B97" s="95"/>
      <c r="C97" s="95"/>
      <c r="D97" s="95"/>
      <c r="E97" s="95"/>
      <c r="F97" s="99"/>
      <c r="G97" s="95"/>
      <c r="H97" s="99"/>
      <c r="I97" s="95"/>
      <c r="J97" s="95"/>
      <c r="K97" s="95"/>
      <c r="L97" s="95"/>
      <c r="M97" s="99"/>
      <c r="N97" s="99"/>
      <c r="O97" s="95"/>
      <c r="P97" s="95"/>
      <c r="Q97" s="95"/>
      <c r="R97" s="95"/>
      <c r="S97" s="95"/>
      <c r="T97" s="95"/>
      <c r="U97" s="99"/>
      <c r="V97" s="95"/>
      <c r="W97" s="99"/>
      <c r="X97" s="95"/>
      <c r="Y97" s="231"/>
      <c r="Z97" s="229"/>
      <c r="AA97" s="95"/>
      <c r="AB97" s="95"/>
      <c r="AC97" s="95"/>
    </row>
    <row r="98" spans="1:29" ht="15.75" hidden="1" customHeight="1">
      <c r="A98" s="95"/>
      <c r="B98" s="95"/>
      <c r="C98" s="95"/>
      <c r="D98" s="95"/>
      <c r="E98" s="95"/>
      <c r="F98" s="99"/>
      <c r="G98" s="95"/>
      <c r="H98" s="99"/>
      <c r="I98" s="95"/>
      <c r="J98" s="95"/>
      <c r="K98" s="95"/>
      <c r="L98" s="95"/>
      <c r="M98" s="99"/>
      <c r="N98" s="99"/>
      <c r="O98" s="95"/>
      <c r="P98" s="95"/>
      <c r="Q98" s="95"/>
      <c r="R98" s="95"/>
      <c r="S98" s="95"/>
      <c r="T98" s="95"/>
      <c r="U98" s="99"/>
      <c r="V98" s="95"/>
      <c r="W98" s="99"/>
      <c r="X98" s="95"/>
      <c r="Y98" s="231"/>
      <c r="Z98" s="229"/>
      <c r="AA98" s="95"/>
      <c r="AB98" s="95"/>
      <c r="AC98" s="95"/>
    </row>
    <row r="99" spans="1:29" ht="15.75" hidden="1" customHeight="1">
      <c r="A99" s="95"/>
      <c r="B99" s="95"/>
      <c r="C99" s="95"/>
      <c r="D99" s="95"/>
      <c r="E99" s="95"/>
      <c r="F99" s="99"/>
      <c r="G99" s="95"/>
      <c r="H99" s="99"/>
      <c r="I99" s="95"/>
      <c r="J99" s="95"/>
      <c r="K99" s="95"/>
      <c r="L99" s="95"/>
      <c r="M99" s="99"/>
      <c r="N99" s="99"/>
      <c r="O99" s="95"/>
      <c r="P99" s="95"/>
      <c r="Q99" s="95"/>
      <c r="R99" s="95"/>
      <c r="S99" s="95"/>
      <c r="T99" s="95"/>
      <c r="U99" s="99"/>
      <c r="V99" s="95"/>
      <c r="W99" s="99"/>
      <c r="X99" s="95"/>
      <c r="Y99" s="231"/>
      <c r="Z99" s="229"/>
      <c r="AA99" s="95"/>
      <c r="AB99" s="95"/>
      <c r="AC99" s="95"/>
    </row>
    <row r="100" spans="1:29" ht="15.75" hidden="1" customHeight="1">
      <c r="A100" s="95"/>
      <c r="B100" s="95"/>
      <c r="C100" s="95"/>
      <c r="D100" s="95"/>
      <c r="E100" s="95"/>
      <c r="F100" s="99"/>
      <c r="G100" s="95"/>
      <c r="H100" s="99"/>
      <c r="I100" s="95"/>
      <c r="J100" s="95"/>
      <c r="K100" s="95"/>
      <c r="L100" s="95"/>
      <c r="M100" s="99"/>
      <c r="N100" s="99"/>
      <c r="O100" s="95"/>
      <c r="P100" s="95"/>
      <c r="Q100" s="95"/>
      <c r="R100" s="95"/>
      <c r="S100" s="95"/>
      <c r="T100" s="95"/>
      <c r="U100" s="99"/>
      <c r="V100" s="95"/>
      <c r="W100" s="99"/>
      <c r="X100" s="95"/>
      <c r="Y100" s="231"/>
      <c r="Z100" s="229"/>
      <c r="AA100" s="95"/>
      <c r="AB100" s="95"/>
      <c r="AC100" s="95"/>
    </row>
    <row r="101" spans="1:29" ht="15.75" hidden="1" customHeight="1">
      <c r="A101" s="95"/>
      <c r="B101" s="95"/>
      <c r="C101" s="95"/>
      <c r="D101" s="95"/>
      <c r="E101" s="95"/>
      <c r="F101" s="99"/>
      <c r="G101" s="95"/>
      <c r="H101" s="99"/>
      <c r="I101" s="95"/>
      <c r="J101" s="95"/>
      <c r="K101" s="95"/>
      <c r="L101" s="95"/>
      <c r="M101" s="99"/>
      <c r="N101" s="99"/>
      <c r="O101" s="95"/>
      <c r="P101" s="95"/>
      <c r="Q101" s="95"/>
      <c r="R101" s="95"/>
      <c r="S101" s="95"/>
      <c r="T101" s="95"/>
      <c r="U101" s="99"/>
      <c r="V101" s="95"/>
      <c r="W101" s="99"/>
      <c r="X101" s="95"/>
      <c r="Y101" s="231"/>
      <c r="Z101" s="229"/>
      <c r="AA101" s="95"/>
      <c r="AB101" s="95"/>
      <c r="AC101" s="95"/>
    </row>
    <row r="102" spans="1:29" ht="15.75" hidden="1" customHeight="1">
      <c r="A102" s="95"/>
      <c r="B102" s="95"/>
      <c r="C102" s="95"/>
      <c r="D102" s="95"/>
      <c r="E102" s="95"/>
      <c r="F102" s="99"/>
      <c r="G102" s="95"/>
      <c r="H102" s="99"/>
      <c r="I102" s="95"/>
      <c r="J102" s="95"/>
      <c r="K102" s="95"/>
      <c r="L102" s="95"/>
      <c r="M102" s="99"/>
      <c r="N102" s="99"/>
      <c r="O102" s="95"/>
      <c r="P102" s="95"/>
      <c r="Q102" s="95"/>
      <c r="R102" s="95"/>
      <c r="S102" s="95"/>
      <c r="T102" s="95"/>
      <c r="U102" s="99"/>
      <c r="V102" s="95"/>
      <c r="W102" s="99"/>
      <c r="X102" s="95"/>
      <c r="Y102" s="231"/>
      <c r="Z102" s="229"/>
      <c r="AA102" s="95"/>
      <c r="AB102" s="95"/>
      <c r="AC102" s="95"/>
    </row>
    <row r="103" spans="1:29" ht="15.75" hidden="1" customHeight="1">
      <c r="A103" s="95"/>
      <c r="B103" s="95"/>
      <c r="C103" s="95"/>
      <c r="D103" s="95"/>
      <c r="E103" s="95"/>
      <c r="F103" s="99"/>
      <c r="G103" s="95"/>
      <c r="H103" s="99"/>
      <c r="I103" s="95"/>
      <c r="J103" s="95"/>
      <c r="K103" s="95"/>
      <c r="L103" s="95"/>
      <c r="M103" s="99"/>
      <c r="N103" s="99"/>
      <c r="O103" s="95"/>
      <c r="P103" s="95"/>
      <c r="Q103" s="95"/>
      <c r="R103" s="95"/>
      <c r="S103" s="95"/>
      <c r="T103" s="95"/>
      <c r="U103" s="99"/>
      <c r="V103" s="95"/>
      <c r="W103" s="99"/>
      <c r="X103" s="95"/>
      <c r="Y103" s="231"/>
      <c r="Z103" s="229"/>
      <c r="AA103" s="95"/>
      <c r="AB103" s="95"/>
      <c r="AC103" s="95"/>
    </row>
    <row r="104" spans="1:29" ht="15.75" hidden="1" customHeight="1">
      <c r="A104" s="95"/>
      <c r="B104" s="95"/>
      <c r="C104" s="95"/>
      <c r="D104" s="95"/>
      <c r="E104" s="95"/>
      <c r="F104" s="99"/>
      <c r="G104" s="95"/>
      <c r="H104" s="99"/>
      <c r="I104" s="95"/>
      <c r="J104" s="95"/>
      <c r="K104" s="95"/>
      <c r="L104" s="95"/>
      <c r="M104" s="99"/>
      <c r="N104" s="99"/>
      <c r="O104" s="95"/>
      <c r="P104" s="95"/>
      <c r="Q104" s="95"/>
      <c r="R104" s="95"/>
      <c r="S104" s="95"/>
      <c r="T104" s="95"/>
      <c r="U104" s="99"/>
      <c r="V104" s="95"/>
      <c r="W104" s="99"/>
      <c r="X104" s="95"/>
      <c r="Y104" s="231"/>
      <c r="Z104" s="229"/>
      <c r="AA104" s="95"/>
      <c r="AB104" s="95"/>
      <c r="AC104" s="95"/>
    </row>
    <row r="105" spans="1:29" ht="15.75" hidden="1" customHeight="1">
      <c r="A105" s="95"/>
      <c r="B105" s="95"/>
      <c r="C105" s="95"/>
      <c r="D105" s="95"/>
      <c r="E105" s="95"/>
      <c r="F105" s="99"/>
      <c r="G105" s="95"/>
      <c r="H105" s="99"/>
      <c r="I105" s="95"/>
      <c r="J105" s="95"/>
      <c r="K105" s="95"/>
      <c r="L105" s="95"/>
      <c r="M105" s="99"/>
      <c r="N105" s="99"/>
      <c r="O105" s="95"/>
      <c r="P105" s="95"/>
      <c r="Q105" s="95"/>
      <c r="R105" s="95"/>
      <c r="S105" s="95"/>
      <c r="T105" s="95"/>
      <c r="U105" s="99"/>
      <c r="V105" s="95"/>
      <c r="W105" s="99"/>
      <c r="X105" s="95"/>
      <c r="Y105" s="231"/>
      <c r="Z105" s="229"/>
      <c r="AA105" s="95"/>
      <c r="AB105" s="95"/>
      <c r="AC105" s="95"/>
    </row>
    <row r="106" spans="1:29" ht="15.75" hidden="1" customHeight="1">
      <c r="A106" s="95"/>
      <c r="B106" s="95"/>
      <c r="C106" s="95"/>
      <c r="D106" s="95"/>
      <c r="E106" s="95"/>
      <c r="F106" s="99"/>
      <c r="G106" s="95"/>
      <c r="H106" s="99"/>
      <c r="I106" s="95"/>
      <c r="J106" s="95"/>
      <c r="K106" s="95"/>
      <c r="L106" s="95"/>
      <c r="M106" s="99"/>
      <c r="N106" s="99"/>
      <c r="O106" s="95"/>
      <c r="P106" s="95"/>
      <c r="Q106" s="95"/>
      <c r="R106" s="95"/>
      <c r="S106" s="95"/>
      <c r="T106" s="95"/>
      <c r="U106" s="99"/>
      <c r="V106" s="95"/>
      <c r="W106" s="99"/>
      <c r="X106" s="95"/>
      <c r="Y106" s="231"/>
      <c r="Z106" s="229"/>
      <c r="AA106" s="95"/>
      <c r="AB106" s="95"/>
      <c r="AC106" s="95"/>
    </row>
    <row r="107" spans="1:29" ht="15.75" hidden="1" customHeight="1">
      <c r="A107" s="95"/>
      <c r="B107" s="95"/>
      <c r="C107" s="95"/>
      <c r="D107" s="95"/>
      <c r="E107" s="95"/>
      <c r="F107" s="99"/>
      <c r="G107" s="95"/>
      <c r="H107" s="99"/>
      <c r="I107" s="95"/>
      <c r="J107" s="95"/>
      <c r="K107" s="95"/>
      <c r="L107" s="95"/>
      <c r="M107" s="99"/>
      <c r="N107" s="99"/>
      <c r="O107" s="95"/>
      <c r="P107" s="95"/>
      <c r="Q107" s="95"/>
      <c r="R107" s="95"/>
      <c r="S107" s="95"/>
      <c r="T107" s="95"/>
      <c r="U107" s="99"/>
      <c r="V107" s="95"/>
      <c r="W107" s="99"/>
      <c r="X107" s="95"/>
      <c r="Y107" s="231"/>
      <c r="Z107" s="229"/>
      <c r="AA107" s="95"/>
      <c r="AB107" s="95"/>
      <c r="AC107" s="95"/>
    </row>
    <row r="108" spans="1:29" ht="15.75" hidden="1" customHeight="1">
      <c r="A108" s="95"/>
      <c r="B108" s="95"/>
      <c r="C108" s="95"/>
      <c r="D108" s="95"/>
      <c r="E108" s="95"/>
      <c r="F108" s="99"/>
      <c r="G108" s="95"/>
      <c r="H108" s="99"/>
      <c r="I108" s="95"/>
      <c r="J108" s="95"/>
      <c r="K108" s="95"/>
      <c r="L108" s="95"/>
      <c r="M108" s="99"/>
      <c r="N108" s="99"/>
      <c r="O108" s="95"/>
      <c r="P108" s="95"/>
      <c r="Q108" s="95"/>
      <c r="R108" s="95"/>
      <c r="S108" s="95"/>
      <c r="T108" s="95"/>
      <c r="U108" s="99"/>
      <c r="V108" s="95"/>
      <c r="W108" s="99"/>
      <c r="X108" s="95"/>
      <c r="Y108" s="231"/>
      <c r="Z108" s="229"/>
      <c r="AA108" s="95"/>
      <c r="AB108" s="95"/>
      <c r="AC108" s="95"/>
    </row>
    <row r="109" spans="1:29" ht="15.75" hidden="1" customHeight="1">
      <c r="A109" s="95"/>
      <c r="B109" s="95"/>
      <c r="C109" s="95"/>
      <c r="D109" s="95"/>
      <c r="E109" s="95"/>
      <c r="F109" s="99"/>
      <c r="G109" s="95"/>
      <c r="H109" s="99"/>
      <c r="I109" s="95"/>
      <c r="J109" s="95"/>
      <c r="K109" s="95"/>
      <c r="L109" s="95"/>
      <c r="M109" s="99"/>
      <c r="N109" s="99"/>
      <c r="O109" s="95"/>
      <c r="P109" s="95"/>
      <c r="Q109" s="95"/>
      <c r="R109" s="95"/>
      <c r="S109" s="95"/>
      <c r="T109" s="95"/>
      <c r="U109" s="99"/>
      <c r="V109" s="95"/>
      <c r="W109" s="99"/>
      <c r="X109" s="95"/>
      <c r="Y109" s="231"/>
      <c r="Z109" s="229"/>
      <c r="AA109" s="95"/>
      <c r="AB109" s="95"/>
      <c r="AC109" s="95"/>
    </row>
    <row r="110" spans="1:29" ht="15.75" hidden="1" customHeight="1">
      <c r="A110" s="95"/>
      <c r="B110" s="95"/>
      <c r="C110" s="95"/>
      <c r="D110" s="95"/>
      <c r="E110" s="95"/>
      <c r="F110" s="99"/>
      <c r="G110" s="95"/>
      <c r="H110" s="99"/>
      <c r="I110" s="95"/>
      <c r="J110" s="95"/>
      <c r="K110" s="95"/>
      <c r="L110" s="95"/>
      <c r="M110" s="99"/>
      <c r="N110" s="99"/>
      <c r="O110" s="95"/>
      <c r="P110" s="95"/>
      <c r="Q110" s="95"/>
      <c r="R110" s="95"/>
      <c r="S110" s="95"/>
      <c r="T110" s="95"/>
      <c r="U110" s="99"/>
      <c r="V110" s="95"/>
      <c r="W110" s="99"/>
      <c r="X110" s="95"/>
      <c r="Y110" s="231"/>
      <c r="Z110" s="229"/>
      <c r="AA110" s="95"/>
      <c r="AB110" s="95"/>
      <c r="AC110" s="95"/>
    </row>
    <row r="111" spans="1:29" ht="15.75" hidden="1" customHeight="1">
      <c r="A111" s="95"/>
      <c r="B111" s="95"/>
      <c r="C111" s="95"/>
      <c r="D111" s="95"/>
      <c r="E111" s="95"/>
      <c r="F111" s="99"/>
      <c r="G111" s="95"/>
      <c r="H111" s="99"/>
      <c r="I111" s="95"/>
      <c r="J111" s="95"/>
      <c r="K111" s="95"/>
      <c r="L111" s="95"/>
      <c r="M111" s="99"/>
      <c r="N111" s="99"/>
      <c r="O111" s="95"/>
      <c r="P111" s="95"/>
      <c r="Q111" s="95"/>
      <c r="R111" s="95"/>
      <c r="S111" s="95"/>
      <c r="T111" s="95"/>
      <c r="U111" s="99"/>
      <c r="V111" s="95"/>
      <c r="W111" s="99"/>
      <c r="X111" s="95"/>
      <c r="Y111" s="231"/>
      <c r="Z111" s="229"/>
      <c r="AA111" s="95"/>
      <c r="AB111" s="95"/>
      <c r="AC111" s="95"/>
    </row>
    <row r="112" spans="1:29" ht="15.75" hidden="1" customHeight="1">
      <c r="A112" s="95"/>
      <c r="B112" s="95"/>
      <c r="C112" s="95"/>
      <c r="D112" s="95"/>
      <c r="E112" s="95"/>
      <c r="F112" s="99"/>
      <c r="G112" s="95"/>
      <c r="H112" s="99"/>
      <c r="I112" s="95"/>
      <c r="J112" s="95"/>
      <c r="K112" s="95"/>
      <c r="L112" s="95"/>
      <c r="M112" s="99"/>
      <c r="N112" s="99"/>
      <c r="O112" s="95"/>
      <c r="P112" s="95"/>
      <c r="Q112" s="95"/>
      <c r="R112" s="95"/>
      <c r="S112" s="95"/>
      <c r="T112" s="95"/>
      <c r="U112" s="99"/>
      <c r="V112" s="95"/>
      <c r="W112" s="99"/>
      <c r="X112" s="95"/>
      <c r="Y112" s="231"/>
      <c r="Z112" s="229"/>
      <c r="AA112" s="95"/>
      <c r="AB112" s="95"/>
      <c r="AC112" s="95"/>
    </row>
    <row r="113" spans="1:29" ht="15.75" hidden="1" customHeight="1">
      <c r="A113" s="95"/>
      <c r="B113" s="95"/>
      <c r="C113" s="95"/>
      <c r="D113" s="95"/>
      <c r="E113" s="95"/>
      <c r="F113" s="99"/>
      <c r="G113" s="95"/>
      <c r="H113" s="99"/>
      <c r="I113" s="95"/>
      <c r="J113" s="95"/>
      <c r="K113" s="95"/>
      <c r="L113" s="95"/>
      <c r="M113" s="99"/>
      <c r="N113" s="99"/>
      <c r="O113" s="95"/>
      <c r="P113" s="95"/>
      <c r="Q113" s="95"/>
      <c r="R113" s="95"/>
      <c r="S113" s="95"/>
      <c r="T113" s="95"/>
      <c r="U113" s="99"/>
      <c r="V113" s="95"/>
      <c r="W113" s="99"/>
      <c r="X113" s="95"/>
      <c r="Y113" s="231"/>
      <c r="Z113" s="229"/>
      <c r="AA113" s="95"/>
      <c r="AB113" s="95"/>
      <c r="AC113" s="95"/>
    </row>
    <row r="114" spans="1:29" ht="15.75" hidden="1" customHeight="1">
      <c r="A114" s="95"/>
      <c r="B114" s="95"/>
      <c r="C114" s="95"/>
      <c r="D114" s="95"/>
      <c r="E114" s="95"/>
      <c r="F114" s="99"/>
      <c r="G114" s="95"/>
      <c r="H114" s="99"/>
      <c r="I114" s="95"/>
      <c r="J114" s="95"/>
      <c r="K114" s="95"/>
      <c r="L114" s="95"/>
      <c r="M114" s="99"/>
      <c r="N114" s="99"/>
      <c r="O114" s="95"/>
      <c r="P114" s="95"/>
      <c r="Q114" s="95"/>
      <c r="R114" s="95"/>
      <c r="S114" s="95"/>
      <c r="T114" s="95"/>
      <c r="U114" s="99"/>
      <c r="V114" s="95"/>
      <c r="W114" s="99"/>
      <c r="X114" s="95"/>
      <c r="Y114" s="231"/>
      <c r="Z114" s="229"/>
      <c r="AA114" s="95"/>
      <c r="AB114" s="95"/>
      <c r="AC114" s="95"/>
    </row>
    <row r="115" spans="1:29" ht="15.75" hidden="1" customHeight="1">
      <c r="A115" s="95"/>
      <c r="B115" s="95"/>
      <c r="C115" s="95"/>
      <c r="D115" s="95"/>
      <c r="E115" s="95"/>
      <c r="F115" s="99"/>
      <c r="G115" s="95"/>
      <c r="H115" s="99"/>
      <c r="I115" s="95"/>
      <c r="J115" s="95"/>
      <c r="K115" s="95"/>
      <c r="L115" s="95"/>
      <c r="M115" s="99"/>
      <c r="N115" s="99"/>
      <c r="O115" s="95"/>
      <c r="P115" s="95"/>
      <c r="Q115" s="95"/>
      <c r="R115" s="95"/>
      <c r="S115" s="95"/>
      <c r="T115" s="95"/>
      <c r="U115" s="99"/>
      <c r="V115" s="95"/>
      <c r="W115" s="99"/>
      <c r="X115" s="95"/>
      <c r="Y115" s="231"/>
      <c r="Z115" s="229"/>
      <c r="AA115" s="95"/>
      <c r="AB115" s="95"/>
      <c r="AC115" s="95"/>
    </row>
    <row r="116" spans="1:29" ht="15.75" hidden="1" customHeight="1">
      <c r="A116" s="95"/>
      <c r="B116" s="95"/>
      <c r="C116" s="95"/>
      <c r="D116" s="95"/>
      <c r="E116" s="95"/>
      <c r="F116" s="99"/>
      <c r="G116" s="95"/>
      <c r="H116" s="99"/>
      <c r="I116" s="95"/>
      <c r="J116" s="95"/>
      <c r="K116" s="95"/>
      <c r="L116" s="95"/>
      <c r="M116" s="99"/>
      <c r="N116" s="99"/>
      <c r="O116" s="95"/>
      <c r="P116" s="95"/>
      <c r="Q116" s="95"/>
      <c r="R116" s="95"/>
      <c r="S116" s="95"/>
      <c r="T116" s="95"/>
      <c r="U116" s="99"/>
      <c r="V116" s="95"/>
      <c r="W116" s="99"/>
      <c r="X116" s="95"/>
      <c r="Y116" s="231"/>
      <c r="Z116" s="229"/>
      <c r="AA116" s="95"/>
      <c r="AB116" s="95"/>
      <c r="AC116" s="95"/>
    </row>
    <row r="117" spans="1:29" ht="15.75" hidden="1" customHeight="1">
      <c r="A117" s="95"/>
      <c r="B117" s="95"/>
      <c r="C117" s="95"/>
      <c r="D117" s="95"/>
      <c r="E117" s="95"/>
      <c r="F117" s="99"/>
      <c r="G117" s="95"/>
      <c r="H117" s="99"/>
      <c r="I117" s="95"/>
      <c r="J117" s="95"/>
      <c r="K117" s="95"/>
      <c r="L117" s="95"/>
      <c r="M117" s="99"/>
      <c r="N117" s="99"/>
      <c r="O117" s="95"/>
      <c r="P117" s="95"/>
      <c r="Q117" s="95"/>
      <c r="R117" s="95"/>
      <c r="S117" s="95"/>
      <c r="T117" s="95"/>
      <c r="U117" s="99"/>
      <c r="V117" s="95"/>
      <c r="W117" s="99"/>
      <c r="X117" s="95"/>
      <c r="Y117" s="231"/>
      <c r="Z117" s="229"/>
      <c r="AA117" s="95"/>
      <c r="AB117" s="95"/>
      <c r="AC117" s="95"/>
    </row>
    <row r="118" spans="1:29" ht="15.75" hidden="1" customHeight="1">
      <c r="A118" s="95"/>
      <c r="B118" s="95"/>
      <c r="C118" s="95"/>
      <c r="D118" s="95"/>
      <c r="E118" s="95"/>
      <c r="F118" s="99"/>
      <c r="G118" s="95"/>
      <c r="H118" s="99"/>
      <c r="I118" s="95"/>
      <c r="J118" s="95"/>
      <c r="K118" s="95"/>
      <c r="L118" s="95"/>
      <c r="M118" s="99"/>
      <c r="N118" s="99"/>
      <c r="O118" s="95"/>
      <c r="P118" s="95"/>
      <c r="Q118" s="95"/>
      <c r="R118" s="95"/>
      <c r="S118" s="95"/>
      <c r="T118" s="95"/>
      <c r="U118" s="99"/>
      <c r="V118" s="95"/>
      <c r="W118" s="99"/>
      <c r="X118" s="95"/>
      <c r="Y118" s="231"/>
      <c r="Z118" s="229"/>
      <c r="AA118" s="95"/>
      <c r="AB118" s="95"/>
      <c r="AC118" s="95"/>
    </row>
    <row r="119" spans="1:29" ht="15.75" hidden="1" customHeight="1">
      <c r="A119" s="95"/>
      <c r="B119" s="95"/>
      <c r="C119" s="95"/>
      <c r="D119" s="95"/>
      <c r="E119" s="95"/>
      <c r="F119" s="99"/>
      <c r="G119" s="95"/>
      <c r="H119" s="99"/>
      <c r="I119" s="95"/>
      <c r="J119" s="95"/>
      <c r="K119" s="95"/>
      <c r="L119" s="95"/>
      <c r="M119" s="99"/>
      <c r="N119" s="99"/>
      <c r="O119" s="95"/>
      <c r="P119" s="95"/>
      <c r="Q119" s="95"/>
      <c r="R119" s="95"/>
      <c r="S119" s="95"/>
      <c r="T119" s="95"/>
      <c r="U119" s="99"/>
      <c r="V119" s="95"/>
      <c r="W119" s="99"/>
      <c r="X119" s="95"/>
      <c r="Y119" s="231"/>
      <c r="Z119" s="229"/>
      <c r="AA119" s="95"/>
      <c r="AB119" s="95"/>
      <c r="AC119" s="95"/>
    </row>
    <row r="120" spans="1:29" ht="15.75" hidden="1" customHeight="1">
      <c r="A120" s="95"/>
      <c r="B120" s="95"/>
      <c r="C120" s="95"/>
      <c r="D120" s="95"/>
      <c r="E120" s="95"/>
      <c r="F120" s="99"/>
      <c r="G120" s="95"/>
      <c r="H120" s="99"/>
      <c r="I120" s="95"/>
      <c r="J120" s="95"/>
      <c r="K120" s="95"/>
      <c r="L120" s="95"/>
      <c r="M120" s="99"/>
      <c r="N120" s="99"/>
      <c r="O120" s="95"/>
      <c r="P120" s="95"/>
      <c r="Q120" s="95"/>
      <c r="R120" s="95"/>
      <c r="S120" s="95"/>
      <c r="T120" s="95"/>
      <c r="U120" s="99"/>
      <c r="V120" s="95"/>
      <c r="W120" s="99"/>
      <c r="X120" s="95"/>
      <c r="Y120" s="231"/>
      <c r="Z120" s="229"/>
      <c r="AA120" s="95"/>
      <c r="AB120" s="95"/>
      <c r="AC120" s="95"/>
    </row>
    <row r="121" spans="1:29" ht="15.75" hidden="1" customHeight="1">
      <c r="A121" s="95"/>
      <c r="B121" s="95"/>
      <c r="C121" s="95"/>
      <c r="D121" s="95"/>
      <c r="E121" s="95"/>
      <c r="F121" s="99"/>
      <c r="G121" s="95"/>
      <c r="H121" s="99"/>
      <c r="I121" s="95"/>
      <c r="J121" s="95"/>
      <c r="K121" s="95"/>
      <c r="L121" s="95"/>
      <c r="M121" s="99"/>
      <c r="N121" s="99"/>
      <c r="O121" s="95"/>
      <c r="P121" s="95"/>
      <c r="Q121" s="95"/>
      <c r="R121" s="95"/>
      <c r="S121" s="95"/>
      <c r="T121" s="95"/>
      <c r="U121" s="99"/>
      <c r="V121" s="95"/>
      <c r="W121" s="99"/>
      <c r="X121" s="95"/>
      <c r="Y121" s="231"/>
      <c r="Z121" s="229"/>
      <c r="AA121" s="95"/>
      <c r="AB121" s="95"/>
      <c r="AC121" s="95"/>
    </row>
    <row r="122" spans="1:29" ht="15.75" hidden="1" customHeight="1">
      <c r="A122" s="95"/>
      <c r="B122" s="95"/>
      <c r="C122" s="95"/>
      <c r="D122" s="95"/>
      <c r="E122" s="95"/>
      <c r="F122" s="99"/>
      <c r="G122" s="95"/>
      <c r="H122" s="99"/>
      <c r="I122" s="95"/>
      <c r="J122" s="95"/>
      <c r="K122" s="95"/>
      <c r="L122" s="95"/>
      <c r="M122" s="99"/>
      <c r="N122" s="99"/>
      <c r="O122" s="95"/>
      <c r="P122" s="95"/>
      <c r="Q122" s="95"/>
      <c r="R122" s="95"/>
      <c r="S122" s="95"/>
      <c r="T122" s="95"/>
      <c r="U122" s="99"/>
      <c r="V122" s="95"/>
      <c r="W122" s="99"/>
      <c r="X122" s="95"/>
      <c r="Y122" s="231"/>
      <c r="Z122" s="229"/>
      <c r="AA122" s="95"/>
      <c r="AB122" s="95"/>
      <c r="AC122" s="95"/>
    </row>
    <row r="123" spans="1:29" ht="15.75" hidden="1" customHeight="1">
      <c r="A123" s="95"/>
      <c r="B123" s="95"/>
      <c r="C123" s="95"/>
      <c r="D123" s="95"/>
      <c r="E123" s="95"/>
      <c r="F123" s="99"/>
      <c r="G123" s="95"/>
      <c r="H123" s="99"/>
      <c r="I123" s="95"/>
      <c r="J123" s="95"/>
      <c r="K123" s="95"/>
      <c r="L123" s="95"/>
      <c r="M123" s="99"/>
      <c r="N123" s="99"/>
      <c r="O123" s="95"/>
      <c r="P123" s="95"/>
      <c r="Q123" s="95"/>
      <c r="R123" s="95"/>
      <c r="S123" s="95"/>
      <c r="T123" s="95"/>
      <c r="U123" s="99"/>
      <c r="V123" s="95"/>
      <c r="W123" s="99"/>
      <c r="X123" s="95"/>
      <c r="Y123" s="231"/>
      <c r="Z123" s="229"/>
      <c r="AA123" s="95"/>
      <c r="AB123" s="95"/>
      <c r="AC123" s="95"/>
    </row>
    <row r="124" spans="1:29" ht="15.75" hidden="1" customHeight="1">
      <c r="A124" s="95"/>
      <c r="B124" s="95"/>
      <c r="C124" s="95"/>
      <c r="D124" s="95"/>
      <c r="E124" s="95"/>
      <c r="F124" s="99"/>
      <c r="G124" s="95"/>
      <c r="H124" s="99"/>
      <c r="I124" s="95"/>
      <c r="J124" s="95"/>
      <c r="K124" s="95"/>
      <c r="L124" s="95"/>
      <c r="M124" s="99"/>
      <c r="N124" s="99"/>
      <c r="O124" s="95"/>
      <c r="P124" s="95"/>
      <c r="Q124" s="95"/>
      <c r="R124" s="95"/>
      <c r="S124" s="95"/>
      <c r="T124" s="95"/>
      <c r="U124" s="99"/>
      <c r="V124" s="95"/>
      <c r="W124" s="99"/>
      <c r="X124" s="95"/>
      <c r="Y124" s="231"/>
      <c r="Z124" s="229"/>
      <c r="AA124" s="95"/>
      <c r="AB124" s="95"/>
      <c r="AC124" s="95"/>
    </row>
    <row r="125" spans="1:29" ht="15.75" hidden="1" customHeight="1">
      <c r="A125" s="95"/>
      <c r="B125" s="95"/>
      <c r="C125" s="95"/>
      <c r="D125" s="95"/>
      <c r="E125" s="95"/>
      <c r="F125" s="99"/>
      <c r="G125" s="95"/>
      <c r="H125" s="99"/>
      <c r="I125" s="95"/>
      <c r="J125" s="95"/>
      <c r="K125" s="95"/>
      <c r="L125" s="95"/>
      <c r="M125" s="99"/>
      <c r="N125" s="99"/>
      <c r="O125" s="95"/>
      <c r="P125" s="95"/>
      <c r="Q125" s="95"/>
      <c r="R125" s="95"/>
      <c r="S125" s="95"/>
      <c r="T125" s="95"/>
      <c r="U125" s="99"/>
      <c r="V125" s="95"/>
      <c r="W125" s="99"/>
      <c r="X125" s="95"/>
      <c r="Y125" s="231"/>
      <c r="Z125" s="229"/>
      <c r="AA125" s="95"/>
      <c r="AB125" s="95"/>
      <c r="AC125" s="95"/>
    </row>
    <row r="126" spans="1:29" ht="15.75" hidden="1" customHeight="1">
      <c r="A126" s="95"/>
      <c r="B126" s="95"/>
      <c r="C126" s="95"/>
      <c r="D126" s="95"/>
      <c r="E126" s="95"/>
      <c r="F126" s="99"/>
      <c r="G126" s="95"/>
      <c r="H126" s="99"/>
      <c r="I126" s="95"/>
      <c r="J126" s="95"/>
      <c r="K126" s="95"/>
      <c r="L126" s="95"/>
      <c r="M126" s="99"/>
      <c r="N126" s="99"/>
      <c r="O126" s="95"/>
      <c r="P126" s="95"/>
      <c r="Q126" s="95"/>
      <c r="R126" s="95"/>
      <c r="S126" s="95"/>
      <c r="T126" s="95"/>
      <c r="U126" s="99"/>
      <c r="V126" s="95"/>
      <c r="W126" s="99"/>
      <c r="X126" s="95"/>
      <c r="Y126" s="231"/>
      <c r="Z126" s="229"/>
      <c r="AA126" s="95"/>
      <c r="AB126" s="95"/>
      <c r="AC126" s="95"/>
    </row>
    <row r="127" spans="1:29" ht="15.75" hidden="1" customHeight="1">
      <c r="A127" s="95"/>
      <c r="B127" s="95"/>
      <c r="C127" s="95"/>
      <c r="D127" s="95"/>
      <c r="E127" s="95"/>
      <c r="F127" s="99"/>
      <c r="G127" s="95"/>
      <c r="H127" s="99"/>
      <c r="I127" s="95"/>
      <c r="J127" s="95"/>
      <c r="K127" s="95"/>
      <c r="L127" s="95"/>
      <c r="M127" s="99"/>
      <c r="N127" s="99"/>
      <c r="O127" s="95"/>
      <c r="P127" s="95"/>
      <c r="Q127" s="95"/>
      <c r="R127" s="95"/>
      <c r="S127" s="95"/>
      <c r="T127" s="95"/>
      <c r="U127" s="99"/>
      <c r="V127" s="95"/>
      <c r="W127" s="99"/>
      <c r="X127" s="95"/>
      <c r="Y127" s="231"/>
      <c r="Z127" s="229"/>
      <c r="AA127" s="95"/>
      <c r="AB127" s="95"/>
      <c r="AC127" s="95"/>
    </row>
    <row r="128" spans="1:29" ht="15.75" hidden="1" customHeight="1">
      <c r="A128" s="95"/>
      <c r="B128" s="95"/>
      <c r="C128" s="95"/>
      <c r="D128" s="95"/>
      <c r="E128" s="95"/>
      <c r="F128" s="99"/>
      <c r="G128" s="95"/>
      <c r="H128" s="99"/>
      <c r="I128" s="95"/>
      <c r="J128" s="95"/>
      <c r="K128" s="95"/>
      <c r="L128" s="95"/>
      <c r="M128" s="99"/>
      <c r="N128" s="99"/>
      <c r="O128" s="95"/>
      <c r="P128" s="95"/>
      <c r="Q128" s="95"/>
      <c r="R128" s="95"/>
      <c r="S128" s="95"/>
      <c r="T128" s="95"/>
      <c r="U128" s="99"/>
      <c r="V128" s="95"/>
      <c r="W128" s="99"/>
      <c r="X128" s="95"/>
      <c r="Y128" s="231"/>
      <c r="Z128" s="229"/>
      <c r="AA128" s="95"/>
      <c r="AB128" s="95"/>
      <c r="AC128" s="95"/>
    </row>
    <row r="129" spans="1:29" ht="15.75" hidden="1" customHeight="1">
      <c r="A129" s="95"/>
      <c r="B129" s="95"/>
      <c r="C129" s="95"/>
      <c r="D129" s="95"/>
      <c r="E129" s="95"/>
      <c r="F129" s="99"/>
      <c r="G129" s="95"/>
      <c r="H129" s="99"/>
      <c r="I129" s="95"/>
      <c r="J129" s="95"/>
      <c r="K129" s="95"/>
      <c r="L129" s="95"/>
      <c r="M129" s="99"/>
      <c r="N129" s="99"/>
      <c r="O129" s="95"/>
      <c r="P129" s="95"/>
      <c r="Q129" s="95"/>
      <c r="R129" s="95"/>
      <c r="S129" s="95"/>
      <c r="T129" s="95"/>
      <c r="U129" s="99"/>
      <c r="V129" s="95"/>
      <c r="W129" s="99"/>
      <c r="X129" s="95"/>
      <c r="Y129" s="231"/>
      <c r="Z129" s="229"/>
      <c r="AA129" s="95"/>
      <c r="AB129" s="95"/>
      <c r="AC129" s="95"/>
    </row>
    <row r="130" spans="1:29" ht="15.75" hidden="1" customHeight="1">
      <c r="A130" s="95"/>
      <c r="B130" s="95"/>
      <c r="C130" s="95"/>
      <c r="D130" s="95"/>
      <c r="E130" s="95"/>
      <c r="F130" s="99"/>
      <c r="G130" s="95"/>
      <c r="H130" s="99"/>
      <c r="I130" s="95"/>
      <c r="J130" s="95"/>
      <c r="K130" s="95"/>
      <c r="L130" s="95"/>
      <c r="M130" s="99"/>
      <c r="N130" s="99"/>
      <c r="O130" s="95"/>
      <c r="P130" s="95"/>
      <c r="Q130" s="95"/>
      <c r="R130" s="95"/>
      <c r="S130" s="95"/>
      <c r="T130" s="95"/>
      <c r="U130" s="99"/>
      <c r="V130" s="95"/>
      <c r="W130" s="99"/>
      <c r="X130" s="95"/>
      <c r="Y130" s="231"/>
      <c r="Z130" s="229"/>
      <c r="AA130" s="95"/>
      <c r="AB130" s="95"/>
      <c r="AC130" s="95"/>
    </row>
    <row r="131" spans="1:29" ht="15.75" hidden="1" customHeight="1">
      <c r="A131" s="95"/>
      <c r="B131" s="95"/>
      <c r="C131" s="95"/>
      <c r="D131" s="95"/>
      <c r="E131" s="95"/>
      <c r="F131" s="99"/>
      <c r="G131" s="95"/>
      <c r="H131" s="99"/>
      <c r="I131" s="95"/>
      <c r="J131" s="95"/>
      <c r="K131" s="95"/>
      <c r="L131" s="95"/>
      <c r="M131" s="99"/>
      <c r="N131" s="99"/>
      <c r="O131" s="95"/>
      <c r="P131" s="95"/>
      <c r="Q131" s="95"/>
      <c r="R131" s="95"/>
      <c r="S131" s="95"/>
      <c r="T131" s="95"/>
      <c r="U131" s="99"/>
      <c r="V131" s="95"/>
      <c r="W131" s="99"/>
      <c r="X131" s="95"/>
      <c r="Y131" s="231"/>
      <c r="Z131" s="229"/>
      <c r="AA131" s="95"/>
      <c r="AB131" s="95"/>
      <c r="AC131" s="95"/>
    </row>
    <row r="132" spans="1:29" ht="15.75" hidden="1" customHeight="1">
      <c r="A132" s="95"/>
      <c r="B132" s="95"/>
      <c r="C132" s="95"/>
      <c r="D132" s="95"/>
      <c r="E132" s="95"/>
      <c r="F132" s="99"/>
      <c r="G132" s="95"/>
      <c r="H132" s="99"/>
      <c r="I132" s="95"/>
      <c r="J132" s="95"/>
      <c r="K132" s="95"/>
      <c r="L132" s="95"/>
      <c r="M132" s="99"/>
      <c r="N132" s="99"/>
      <c r="O132" s="95"/>
      <c r="P132" s="95"/>
      <c r="Q132" s="95"/>
      <c r="R132" s="95"/>
      <c r="S132" s="95"/>
      <c r="T132" s="95"/>
      <c r="U132" s="99"/>
      <c r="V132" s="95"/>
      <c r="W132" s="99"/>
      <c r="X132" s="95"/>
      <c r="Y132" s="231"/>
      <c r="Z132" s="229"/>
      <c r="AA132" s="95"/>
      <c r="AB132" s="95"/>
      <c r="AC132" s="95"/>
    </row>
    <row r="133" spans="1:29" ht="15.75" hidden="1" customHeight="1">
      <c r="A133" s="95"/>
      <c r="B133" s="95"/>
      <c r="C133" s="95"/>
      <c r="D133" s="95"/>
      <c r="E133" s="95"/>
      <c r="F133" s="99"/>
      <c r="G133" s="95"/>
      <c r="H133" s="99"/>
      <c r="I133" s="95"/>
      <c r="J133" s="95"/>
      <c r="K133" s="95"/>
      <c r="L133" s="95"/>
      <c r="M133" s="99"/>
      <c r="N133" s="99"/>
      <c r="O133" s="95"/>
      <c r="P133" s="95"/>
      <c r="Q133" s="95"/>
      <c r="R133" s="95"/>
      <c r="S133" s="95"/>
      <c r="T133" s="95"/>
      <c r="U133" s="99"/>
      <c r="V133" s="95"/>
      <c r="W133" s="99"/>
      <c r="X133" s="95"/>
      <c r="Y133" s="231"/>
      <c r="Z133" s="229"/>
      <c r="AA133" s="95"/>
      <c r="AB133" s="95"/>
      <c r="AC133" s="95"/>
    </row>
    <row r="134" spans="1:29" ht="15.75" hidden="1" customHeight="1">
      <c r="A134" s="95"/>
      <c r="B134" s="95"/>
      <c r="C134" s="95"/>
      <c r="D134" s="95"/>
      <c r="E134" s="95"/>
      <c r="F134" s="99"/>
      <c r="G134" s="95"/>
      <c r="H134" s="99"/>
      <c r="I134" s="95"/>
      <c r="J134" s="95"/>
      <c r="K134" s="95"/>
      <c r="L134" s="95"/>
      <c r="M134" s="99"/>
      <c r="N134" s="99"/>
      <c r="O134" s="95"/>
      <c r="P134" s="95"/>
      <c r="Q134" s="95"/>
      <c r="R134" s="95"/>
      <c r="S134" s="95"/>
      <c r="T134" s="95"/>
      <c r="U134" s="99"/>
      <c r="V134" s="95"/>
      <c r="W134" s="99"/>
      <c r="X134" s="95"/>
      <c r="Y134" s="231"/>
      <c r="Z134" s="229"/>
      <c r="AA134" s="95"/>
      <c r="AB134" s="95"/>
      <c r="AC134" s="95"/>
    </row>
    <row r="135" spans="1:29" ht="15.75" hidden="1" customHeight="1">
      <c r="A135" s="95"/>
      <c r="B135" s="95"/>
      <c r="C135" s="95"/>
      <c r="D135" s="95"/>
      <c r="E135" s="95"/>
      <c r="F135" s="99"/>
      <c r="G135" s="95"/>
      <c r="H135" s="99"/>
      <c r="I135" s="95"/>
      <c r="J135" s="95"/>
      <c r="K135" s="95"/>
      <c r="L135" s="95"/>
      <c r="M135" s="99"/>
      <c r="N135" s="99"/>
      <c r="O135" s="95"/>
      <c r="P135" s="95"/>
      <c r="Q135" s="95"/>
      <c r="R135" s="95"/>
      <c r="S135" s="95"/>
      <c r="T135" s="95"/>
      <c r="U135" s="99"/>
      <c r="V135" s="95"/>
      <c r="W135" s="99"/>
      <c r="X135" s="95"/>
      <c r="Y135" s="231"/>
      <c r="Z135" s="229"/>
      <c r="AA135" s="95"/>
      <c r="AB135" s="95"/>
      <c r="AC135" s="95"/>
    </row>
    <row r="136" spans="1:29" ht="15.75" hidden="1" customHeight="1">
      <c r="A136" s="95"/>
      <c r="B136" s="95"/>
      <c r="C136" s="95"/>
      <c r="D136" s="95"/>
      <c r="E136" s="95"/>
      <c r="F136" s="99"/>
      <c r="G136" s="95"/>
      <c r="H136" s="99"/>
      <c r="I136" s="95"/>
      <c r="J136" s="95"/>
      <c r="K136" s="95"/>
      <c r="L136" s="95"/>
      <c r="M136" s="99"/>
      <c r="N136" s="99"/>
      <c r="O136" s="95"/>
      <c r="P136" s="95"/>
      <c r="Q136" s="95"/>
      <c r="R136" s="95"/>
      <c r="S136" s="95"/>
      <c r="T136" s="95"/>
      <c r="U136" s="99"/>
      <c r="V136" s="95"/>
      <c r="W136" s="99"/>
      <c r="X136" s="95"/>
      <c r="Y136" s="231"/>
      <c r="Z136" s="229"/>
      <c r="AA136" s="95"/>
      <c r="AB136" s="95"/>
      <c r="AC136" s="95"/>
    </row>
    <row r="137" spans="1:29" ht="15.75" hidden="1" customHeight="1">
      <c r="A137" s="95"/>
      <c r="B137" s="95"/>
      <c r="C137" s="95"/>
      <c r="D137" s="95"/>
      <c r="E137" s="95"/>
      <c r="F137" s="99"/>
      <c r="G137" s="95"/>
      <c r="H137" s="99"/>
      <c r="I137" s="95"/>
      <c r="J137" s="95"/>
      <c r="K137" s="95"/>
      <c r="L137" s="95"/>
      <c r="M137" s="99"/>
      <c r="N137" s="99"/>
      <c r="O137" s="95"/>
      <c r="P137" s="95"/>
      <c r="Q137" s="95"/>
      <c r="R137" s="95"/>
      <c r="S137" s="95"/>
      <c r="T137" s="95"/>
      <c r="U137" s="99"/>
      <c r="V137" s="95"/>
      <c r="W137" s="99"/>
      <c r="X137" s="95"/>
      <c r="Y137" s="231"/>
      <c r="Z137" s="229"/>
      <c r="AA137" s="95"/>
      <c r="AB137" s="95"/>
      <c r="AC137" s="95"/>
    </row>
    <row r="138" spans="1:29" ht="15.75" hidden="1" customHeight="1">
      <c r="A138" s="95"/>
      <c r="B138" s="95"/>
      <c r="C138" s="95"/>
      <c r="D138" s="95"/>
      <c r="E138" s="95"/>
      <c r="F138" s="99"/>
      <c r="G138" s="95"/>
      <c r="H138" s="99"/>
      <c r="I138" s="95"/>
      <c r="J138" s="95"/>
      <c r="K138" s="95"/>
      <c r="L138" s="95"/>
      <c r="M138" s="99"/>
      <c r="N138" s="99"/>
      <c r="O138" s="95"/>
      <c r="P138" s="95"/>
      <c r="Q138" s="95"/>
      <c r="R138" s="95"/>
      <c r="S138" s="95"/>
      <c r="T138" s="95"/>
      <c r="U138" s="99"/>
      <c r="V138" s="95"/>
      <c r="W138" s="99"/>
      <c r="X138" s="95"/>
      <c r="Y138" s="231"/>
      <c r="Z138" s="229"/>
      <c r="AA138" s="95"/>
      <c r="AB138" s="95"/>
      <c r="AC138" s="95"/>
    </row>
    <row r="139" spans="1:29" ht="15.75" hidden="1" customHeight="1">
      <c r="A139" s="95"/>
      <c r="B139" s="95"/>
      <c r="C139" s="95"/>
      <c r="D139" s="95"/>
      <c r="E139" s="95"/>
      <c r="F139" s="99"/>
      <c r="G139" s="95"/>
      <c r="H139" s="99"/>
      <c r="I139" s="95"/>
      <c r="J139" s="95"/>
      <c r="K139" s="95"/>
      <c r="L139" s="95"/>
      <c r="M139" s="99"/>
      <c r="N139" s="99"/>
      <c r="O139" s="95"/>
      <c r="P139" s="95"/>
      <c r="Q139" s="95"/>
      <c r="R139" s="95"/>
      <c r="S139" s="95"/>
      <c r="T139" s="95"/>
      <c r="U139" s="99"/>
      <c r="V139" s="95"/>
      <c r="W139" s="99"/>
      <c r="X139" s="95"/>
      <c r="Y139" s="231"/>
      <c r="Z139" s="229"/>
      <c r="AA139" s="95"/>
      <c r="AB139" s="95"/>
      <c r="AC139" s="95"/>
    </row>
    <row r="140" spans="1:29" ht="15.75" hidden="1" customHeight="1">
      <c r="A140" s="95"/>
      <c r="B140" s="95"/>
      <c r="C140" s="95"/>
      <c r="D140" s="95"/>
      <c r="E140" s="95"/>
      <c r="F140" s="99"/>
      <c r="G140" s="95"/>
      <c r="H140" s="99"/>
      <c r="I140" s="95"/>
      <c r="J140" s="95"/>
      <c r="K140" s="95"/>
      <c r="L140" s="95"/>
      <c r="M140" s="99"/>
      <c r="N140" s="99"/>
      <c r="O140" s="95"/>
      <c r="P140" s="95"/>
      <c r="Q140" s="95"/>
      <c r="R140" s="95"/>
      <c r="S140" s="95"/>
      <c r="T140" s="95"/>
      <c r="U140" s="99"/>
      <c r="V140" s="95"/>
      <c r="W140" s="99"/>
      <c r="X140" s="95"/>
      <c r="Y140" s="231"/>
      <c r="Z140" s="229"/>
      <c r="AA140" s="95"/>
      <c r="AB140" s="95"/>
      <c r="AC140" s="95"/>
    </row>
    <row r="141" spans="1:29" ht="15.75" hidden="1" customHeight="1">
      <c r="A141" s="95"/>
      <c r="B141" s="95"/>
      <c r="C141" s="95"/>
      <c r="D141" s="95"/>
      <c r="E141" s="95"/>
      <c r="F141" s="99"/>
      <c r="G141" s="95"/>
      <c r="H141" s="99"/>
      <c r="I141" s="95"/>
      <c r="J141" s="95"/>
      <c r="K141" s="95"/>
      <c r="L141" s="95"/>
      <c r="M141" s="99"/>
      <c r="N141" s="99"/>
      <c r="O141" s="95"/>
      <c r="P141" s="95"/>
      <c r="Q141" s="95"/>
      <c r="R141" s="95"/>
      <c r="S141" s="95"/>
      <c r="T141" s="95"/>
      <c r="U141" s="99"/>
      <c r="V141" s="95"/>
      <c r="W141" s="99"/>
      <c r="X141" s="95"/>
      <c r="Y141" s="231"/>
      <c r="Z141" s="229"/>
      <c r="AA141" s="95"/>
      <c r="AB141" s="95"/>
      <c r="AC141" s="95"/>
    </row>
    <row r="142" spans="1:29" ht="15.75" hidden="1" customHeight="1">
      <c r="A142" s="95"/>
      <c r="B142" s="95"/>
      <c r="C142" s="95"/>
      <c r="D142" s="95"/>
      <c r="E142" s="95"/>
      <c r="F142" s="99"/>
      <c r="G142" s="95"/>
      <c r="H142" s="99"/>
      <c r="I142" s="95"/>
      <c r="J142" s="95"/>
      <c r="K142" s="95"/>
      <c r="L142" s="95"/>
      <c r="M142" s="99"/>
      <c r="N142" s="99"/>
      <c r="O142" s="95"/>
      <c r="P142" s="95"/>
      <c r="Q142" s="95"/>
      <c r="R142" s="95"/>
      <c r="S142" s="95"/>
      <c r="T142" s="95"/>
      <c r="U142" s="99"/>
      <c r="V142" s="95"/>
      <c r="W142" s="99"/>
      <c r="X142" s="95"/>
      <c r="Y142" s="231"/>
      <c r="Z142" s="229"/>
      <c r="AA142" s="95"/>
      <c r="AB142" s="95"/>
      <c r="AC142" s="95"/>
    </row>
    <row r="143" spans="1:29" ht="15.75" hidden="1" customHeight="1">
      <c r="A143" s="95"/>
      <c r="B143" s="95"/>
      <c r="C143" s="95"/>
      <c r="D143" s="95"/>
      <c r="E143" s="95"/>
      <c r="F143" s="99"/>
      <c r="G143" s="95"/>
      <c r="H143" s="99"/>
      <c r="I143" s="95"/>
      <c r="J143" s="95"/>
      <c r="K143" s="95"/>
      <c r="L143" s="95"/>
      <c r="M143" s="99"/>
      <c r="N143" s="99"/>
      <c r="O143" s="95"/>
      <c r="P143" s="95"/>
      <c r="Q143" s="95"/>
      <c r="R143" s="95"/>
      <c r="S143" s="95"/>
      <c r="T143" s="95"/>
      <c r="U143" s="99"/>
      <c r="V143" s="95"/>
      <c r="W143" s="99"/>
      <c r="X143" s="95"/>
      <c r="Y143" s="231"/>
      <c r="Z143" s="229"/>
      <c r="AA143" s="95"/>
      <c r="AB143" s="95"/>
      <c r="AC143" s="95"/>
    </row>
    <row r="144" spans="1:29" ht="15.75" hidden="1" customHeight="1">
      <c r="A144" s="95"/>
      <c r="B144" s="95"/>
      <c r="C144" s="95"/>
      <c r="D144" s="95"/>
      <c r="E144" s="95"/>
      <c r="F144" s="99"/>
      <c r="G144" s="95"/>
      <c r="H144" s="99"/>
      <c r="I144" s="95"/>
      <c r="J144" s="95"/>
      <c r="K144" s="95"/>
      <c r="L144" s="95"/>
      <c r="M144" s="99"/>
      <c r="N144" s="99"/>
      <c r="O144" s="95"/>
      <c r="P144" s="95"/>
      <c r="Q144" s="95"/>
      <c r="R144" s="95"/>
      <c r="S144" s="95"/>
      <c r="T144" s="95"/>
      <c r="U144" s="99"/>
      <c r="V144" s="95"/>
      <c r="W144" s="99"/>
      <c r="X144" s="95"/>
      <c r="Y144" s="231"/>
      <c r="Z144" s="229"/>
      <c r="AA144" s="95"/>
      <c r="AB144" s="95"/>
      <c r="AC144" s="95"/>
    </row>
    <row r="145" spans="1:29" ht="15.75" hidden="1" customHeight="1">
      <c r="A145" s="95"/>
      <c r="B145" s="95"/>
      <c r="C145" s="95"/>
      <c r="D145" s="95"/>
      <c r="E145" s="95"/>
      <c r="F145" s="99"/>
      <c r="G145" s="95"/>
      <c r="H145" s="99"/>
      <c r="I145" s="95"/>
      <c r="J145" s="95"/>
      <c r="K145" s="95"/>
      <c r="L145" s="95"/>
      <c r="M145" s="99"/>
      <c r="N145" s="99"/>
      <c r="O145" s="95"/>
      <c r="P145" s="95"/>
      <c r="Q145" s="95"/>
      <c r="R145" s="95"/>
      <c r="S145" s="95"/>
      <c r="T145" s="95"/>
      <c r="U145" s="99"/>
      <c r="V145" s="95"/>
      <c r="W145" s="99"/>
      <c r="X145" s="95"/>
      <c r="Y145" s="231"/>
      <c r="Z145" s="229"/>
      <c r="AA145" s="95"/>
      <c r="AB145" s="95"/>
      <c r="AC145" s="95"/>
    </row>
    <row r="146" spans="1:29" ht="15.75" hidden="1" customHeight="1">
      <c r="A146" s="95"/>
      <c r="B146" s="95"/>
      <c r="C146" s="95"/>
      <c r="D146" s="95"/>
      <c r="E146" s="95"/>
      <c r="F146" s="99"/>
      <c r="G146" s="95"/>
      <c r="H146" s="99"/>
      <c r="I146" s="95"/>
      <c r="J146" s="95"/>
      <c r="K146" s="95"/>
      <c r="L146" s="95"/>
      <c r="M146" s="99"/>
      <c r="N146" s="99"/>
      <c r="O146" s="95"/>
      <c r="P146" s="95"/>
      <c r="Q146" s="95"/>
      <c r="R146" s="95"/>
      <c r="S146" s="95"/>
      <c r="T146" s="95"/>
      <c r="U146" s="99"/>
      <c r="V146" s="95"/>
      <c r="W146" s="99"/>
      <c r="X146" s="95"/>
      <c r="Y146" s="231"/>
      <c r="Z146" s="229"/>
      <c r="AA146" s="95"/>
      <c r="AB146" s="95"/>
      <c r="AC146" s="95"/>
    </row>
    <row r="147" spans="1:29" ht="15.75" hidden="1" customHeight="1">
      <c r="A147" s="95"/>
      <c r="B147" s="95"/>
      <c r="C147" s="95"/>
      <c r="D147" s="95"/>
      <c r="E147" s="95"/>
      <c r="F147" s="99"/>
      <c r="G147" s="95"/>
      <c r="H147" s="99"/>
      <c r="I147" s="95"/>
      <c r="J147" s="95"/>
      <c r="K147" s="95"/>
      <c r="L147" s="95"/>
      <c r="M147" s="99"/>
      <c r="N147" s="99"/>
      <c r="O147" s="95"/>
      <c r="P147" s="95"/>
      <c r="Q147" s="95"/>
      <c r="R147" s="95"/>
      <c r="S147" s="95"/>
      <c r="T147" s="95"/>
      <c r="U147" s="99"/>
      <c r="V147" s="95"/>
      <c r="W147" s="99"/>
      <c r="X147" s="95"/>
      <c r="Y147" s="231"/>
      <c r="Z147" s="229"/>
      <c r="AA147" s="95"/>
      <c r="AB147" s="95"/>
      <c r="AC147" s="95"/>
    </row>
    <row r="148" spans="1:29" ht="15.75" hidden="1" customHeight="1">
      <c r="A148" s="95"/>
      <c r="B148" s="95"/>
      <c r="C148" s="95"/>
      <c r="D148" s="95"/>
      <c r="E148" s="95"/>
      <c r="F148" s="99"/>
      <c r="G148" s="95"/>
      <c r="H148" s="99"/>
      <c r="I148" s="95"/>
      <c r="J148" s="95"/>
      <c r="K148" s="95"/>
      <c r="L148" s="95"/>
      <c r="M148" s="99"/>
      <c r="N148" s="99"/>
      <c r="O148" s="95"/>
      <c r="P148" s="95"/>
      <c r="Q148" s="95"/>
      <c r="R148" s="95"/>
      <c r="S148" s="95"/>
      <c r="T148" s="95"/>
      <c r="U148" s="99"/>
      <c r="V148" s="95"/>
      <c r="W148" s="99"/>
      <c r="X148" s="95"/>
      <c r="Y148" s="231"/>
      <c r="Z148" s="229"/>
      <c r="AA148" s="95"/>
      <c r="AB148" s="95"/>
      <c r="AC148" s="95"/>
    </row>
    <row r="149" spans="1:29" ht="15.75" hidden="1" customHeight="1">
      <c r="A149" s="95"/>
      <c r="B149" s="95"/>
      <c r="C149" s="95"/>
      <c r="D149" s="95"/>
      <c r="E149" s="95"/>
      <c r="F149" s="99"/>
      <c r="G149" s="95"/>
      <c r="H149" s="99"/>
      <c r="I149" s="95"/>
      <c r="J149" s="95"/>
      <c r="K149" s="95"/>
      <c r="L149" s="95"/>
      <c r="M149" s="99"/>
      <c r="N149" s="99"/>
      <c r="O149" s="95"/>
      <c r="P149" s="95"/>
      <c r="Q149" s="95"/>
      <c r="R149" s="95"/>
      <c r="S149" s="95"/>
      <c r="T149" s="95"/>
      <c r="U149" s="99"/>
      <c r="V149" s="95"/>
      <c r="W149" s="99"/>
      <c r="X149" s="95"/>
      <c r="Y149" s="231"/>
      <c r="Z149" s="229"/>
      <c r="AA149" s="95"/>
      <c r="AB149" s="95"/>
      <c r="AC149" s="95"/>
    </row>
    <row r="150" spans="1:29" ht="15.75" hidden="1" customHeight="1">
      <c r="A150" s="95"/>
      <c r="B150" s="95"/>
      <c r="C150" s="95"/>
      <c r="D150" s="95"/>
      <c r="E150" s="95"/>
      <c r="F150" s="99"/>
      <c r="G150" s="95"/>
      <c r="H150" s="99"/>
      <c r="I150" s="95"/>
      <c r="J150" s="95"/>
      <c r="K150" s="95"/>
      <c r="L150" s="95"/>
      <c r="M150" s="99"/>
      <c r="N150" s="99"/>
      <c r="O150" s="95"/>
      <c r="P150" s="95"/>
      <c r="Q150" s="95"/>
      <c r="R150" s="95"/>
      <c r="S150" s="95"/>
      <c r="T150" s="95"/>
      <c r="U150" s="99"/>
      <c r="V150" s="95"/>
      <c r="W150" s="99"/>
      <c r="X150" s="95"/>
      <c r="Y150" s="231"/>
      <c r="Z150" s="229"/>
      <c r="AA150" s="95"/>
      <c r="AB150" s="95"/>
      <c r="AC150" s="95"/>
    </row>
    <row r="151" spans="1:29" ht="15.75" hidden="1" customHeight="1">
      <c r="A151" s="95"/>
      <c r="B151" s="95"/>
      <c r="C151" s="95"/>
      <c r="D151" s="95"/>
      <c r="E151" s="95"/>
      <c r="F151" s="99"/>
      <c r="G151" s="95"/>
      <c r="H151" s="99"/>
      <c r="I151" s="95"/>
      <c r="J151" s="95"/>
      <c r="K151" s="95"/>
      <c r="L151" s="95"/>
      <c r="M151" s="99"/>
      <c r="N151" s="99"/>
      <c r="O151" s="95"/>
      <c r="P151" s="95"/>
      <c r="Q151" s="95"/>
      <c r="R151" s="95"/>
      <c r="S151" s="95"/>
      <c r="T151" s="95"/>
      <c r="U151" s="99"/>
      <c r="V151" s="95"/>
      <c r="W151" s="99"/>
      <c r="X151" s="95"/>
      <c r="Y151" s="231"/>
      <c r="Z151" s="229"/>
      <c r="AA151" s="95"/>
      <c r="AB151" s="95"/>
      <c r="AC151" s="95"/>
    </row>
    <row r="152" spans="1:29" ht="15.75" hidden="1" customHeight="1">
      <c r="A152" s="95"/>
      <c r="B152" s="95"/>
      <c r="C152" s="95"/>
      <c r="D152" s="95"/>
      <c r="E152" s="95"/>
      <c r="F152" s="99"/>
      <c r="G152" s="95"/>
      <c r="H152" s="99"/>
      <c r="I152" s="95"/>
      <c r="J152" s="95"/>
      <c r="K152" s="95"/>
      <c r="L152" s="95"/>
      <c r="M152" s="99"/>
      <c r="N152" s="99"/>
      <c r="O152" s="95"/>
      <c r="P152" s="95"/>
      <c r="Q152" s="95"/>
      <c r="R152" s="95"/>
      <c r="S152" s="95"/>
      <c r="T152" s="95"/>
      <c r="U152" s="99"/>
      <c r="V152" s="95"/>
      <c r="W152" s="99"/>
      <c r="X152" s="95"/>
      <c r="Y152" s="231"/>
      <c r="Z152" s="229"/>
      <c r="AA152" s="95"/>
      <c r="AB152" s="95"/>
      <c r="AC152" s="95"/>
    </row>
    <row r="153" spans="1:29" ht="15.75" hidden="1" customHeight="1">
      <c r="A153" s="95"/>
      <c r="B153" s="95"/>
      <c r="C153" s="95"/>
      <c r="D153" s="95"/>
      <c r="E153" s="95"/>
      <c r="F153" s="99"/>
      <c r="G153" s="95"/>
      <c r="H153" s="99"/>
      <c r="I153" s="95"/>
      <c r="J153" s="95"/>
      <c r="K153" s="95"/>
      <c r="L153" s="95"/>
      <c r="M153" s="99"/>
      <c r="N153" s="99"/>
      <c r="O153" s="95"/>
      <c r="P153" s="95"/>
      <c r="Q153" s="95"/>
      <c r="R153" s="95"/>
      <c r="S153" s="95"/>
      <c r="T153" s="95"/>
      <c r="U153" s="99"/>
      <c r="V153" s="95"/>
      <c r="W153" s="99"/>
      <c r="X153" s="95"/>
      <c r="Y153" s="231"/>
      <c r="Z153" s="229"/>
      <c r="AA153" s="95"/>
      <c r="AB153" s="95"/>
      <c r="AC153" s="95"/>
    </row>
    <row r="154" spans="1:29" ht="15.75" hidden="1" customHeight="1">
      <c r="A154" s="95"/>
      <c r="B154" s="95"/>
      <c r="C154" s="95"/>
      <c r="D154" s="95"/>
      <c r="E154" s="95"/>
      <c r="F154" s="99"/>
      <c r="G154" s="95"/>
      <c r="H154" s="99"/>
      <c r="I154" s="95"/>
      <c r="J154" s="95"/>
      <c r="K154" s="95"/>
      <c r="L154" s="95"/>
      <c r="M154" s="99"/>
      <c r="N154" s="99"/>
      <c r="O154" s="95"/>
      <c r="P154" s="95"/>
      <c r="Q154" s="95"/>
      <c r="R154" s="95"/>
      <c r="S154" s="95"/>
      <c r="T154" s="95"/>
      <c r="U154" s="99"/>
      <c r="V154" s="95"/>
      <c r="W154" s="99"/>
      <c r="X154" s="95"/>
      <c r="Y154" s="231"/>
      <c r="Z154" s="229"/>
      <c r="AA154" s="95"/>
      <c r="AB154" s="95"/>
      <c r="AC154" s="95"/>
    </row>
    <row r="155" spans="1:29" ht="15.75" hidden="1" customHeight="1">
      <c r="A155" s="95"/>
      <c r="B155" s="95"/>
      <c r="C155" s="95"/>
      <c r="D155" s="95"/>
      <c r="E155" s="95"/>
      <c r="F155" s="99"/>
      <c r="G155" s="95"/>
      <c r="H155" s="99"/>
      <c r="I155" s="95"/>
      <c r="J155" s="95"/>
      <c r="K155" s="95"/>
      <c r="L155" s="95"/>
      <c r="M155" s="99"/>
      <c r="N155" s="99"/>
      <c r="O155" s="95"/>
      <c r="P155" s="95"/>
      <c r="Q155" s="95"/>
      <c r="R155" s="95"/>
      <c r="S155" s="95"/>
      <c r="T155" s="95"/>
      <c r="U155" s="99"/>
      <c r="V155" s="95"/>
      <c r="W155" s="99"/>
      <c r="X155" s="95"/>
      <c r="Y155" s="231"/>
      <c r="Z155" s="229"/>
      <c r="AA155" s="95"/>
      <c r="AB155" s="95"/>
      <c r="AC155" s="95"/>
    </row>
    <row r="156" spans="1:29" ht="15.75" hidden="1" customHeight="1">
      <c r="A156" s="95"/>
      <c r="B156" s="95"/>
      <c r="C156" s="95"/>
      <c r="D156" s="95"/>
      <c r="E156" s="95"/>
      <c r="F156" s="99"/>
      <c r="G156" s="95"/>
      <c r="H156" s="99"/>
      <c r="I156" s="95"/>
      <c r="J156" s="95"/>
      <c r="K156" s="95"/>
      <c r="L156" s="95"/>
      <c r="M156" s="99"/>
      <c r="N156" s="99"/>
      <c r="O156" s="95"/>
      <c r="P156" s="95"/>
      <c r="Q156" s="95"/>
      <c r="R156" s="95"/>
      <c r="S156" s="95"/>
      <c r="T156" s="95"/>
      <c r="U156" s="99"/>
      <c r="V156" s="95"/>
      <c r="W156" s="99"/>
      <c r="X156" s="95"/>
      <c r="Y156" s="231"/>
      <c r="Z156" s="229"/>
      <c r="AA156" s="95"/>
      <c r="AB156" s="95"/>
      <c r="AC156" s="95"/>
    </row>
    <row r="157" spans="1:29" ht="15.75" hidden="1" customHeight="1">
      <c r="A157" s="95"/>
      <c r="B157" s="95"/>
      <c r="C157" s="95"/>
      <c r="D157" s="95"/>
      <c r="E157" s="95"/>
      <c r="F157" s="99"/>
      <c r="G157" s="95"/>
      <c r="H157" s="99"/>
      <c r="I157" s="95"/>
      <c r="J157" s="95"/>
      <c r="K157" s="95"/>
      <c r="L157" s="95"/>
      <c r="M157" s="99"/>
      <c r="N157" s="99"/>
      <c r="O157" s="95"/>
      <c r="P157" s="95"/>
      <c r="Q157" s="95"/>
      <c r="R157" s="95"/>
      <c r="S157" s="95"/>
      <c r="T157" s="95"/>
      <c r="U157" s="99"/>
      <c r="V157" s="95"/>
      <c r="W157" s="99"/>
      <c r="X157" s="95"/>
      <c r="Y157" s="231"/>
      <c r="Z157" s="229"/>
      <c r="AA157" s="95"/>
      <c r="AB157" s="95"/>
      <c r="AC157" s="95"/>
    </row>
    <row r="158" spans="1:29" ht="15.75" hidden="1" customHeight="1">
      <c r="A158" s="95"/>
      <c r="B158" s="95"/>
      <c r="C158" s="95"/>
      <c r="D158" s="95"/>
      <c r="E158" s="95"/>
      <c r="F158" s="99"/>
      <c r="G158" s="95"/>
      <c r="H158" s="99"/>
      <c r="I158" s="95"/>
      <c r="J158" s="95"/>
      <c r="K158" s="95"/>
      <c r="L158" s="95"/>
      <c r="M158" s="99"/>
      <c r="N158" s="99"/>
      <c r="O158" s="95"/>
      <c r="P158" s="95"/>
      <c r="Q158" s="95"/>
      <c r="R158" s="95"/>
      <c r="S158" s="95"/>
      <c r="T158" s="95"/>
      <c r="U158" s="99"/>
      <c r="V158" s="95"/>
      <c r="W158" s="99"/>
      <c r="X158" s="95"/>
      <c r="Y158" s="231"/>
      <c r="Z158" s="229"/>
      <c r="AA158" s="95"/>
      <c r="AB158" s="95"/>
      <c r="AC158" s="95"/>
    </row>
    <row r="159" spans="1:29" ht="15.75" hidden="1" customHeight="1">
      <c r="A159" s="95"/>
      <c r="B159" s="95"/>
      <c r="C159" s="95"/>
      <c r="D159" s="95"/>
      <c r="E159" s="95"/>
      <c r="F159" s="99"/>
      <c r="G159" s="95"/>
      <c r="H159" s="99"/>
      <c r="I159" s="95"/>
      <c r="J159" s="95"/>
      <c r="K159" s="95"/>
      <c r="L159" s="95"/>
      <c r="M159" s="99"/>
      <c r="N159" s="99"/>
      <c r="O159" s="95"/>
      <c r="P159" s="95"/>
      <c r="Q159" s="95"/>
      <c r="R159" s="95"/>
      <c r="S159" s="95"/>
      <c r="T159" s="95"/>
      <c r="U159" s="99"/>
      <c r="V159" s="95"/>
      <c r="W159" s="99"/>
      <c r="X159" s="95"/>
      <c r="Y159" s="231"/>
      <c r="Z159" s="229"/>
      <c r="AA159" s="95"/>
      <c r="AB159" s="95"/>
      <c r="AC159" s="95"/>
    </row>
    <row r="160" spans="1:29" ht="15.75" hidden="1" customHeight="1">
      <c r="A160" s="95"/>
      <c r="B160" s="95"/>
      <c r="C160" s="95"/>
      <c r="D160" s="95"/>
      <c r="E160" s="95"/>
      <c r="F160" s="99"/>
      <c r="G160" s="95"/>
      <c r="H160" s="99"/>
      <c r="I160" s="95"/>
      <c r="J160" s="95"/>
      <c r="K160" s="95"/>
      <c r="L160" s="95"/>
      <c r="M160" s="99"/>
      <c r="N160" s="99"/>
      <c r="O160" s="95"/>
      <c r="P160" s="95"/>
      <c r="Q160" s="95"/>
      <c r="R160" s="95"/>
      <c r="S160" s="95"/>
      <c r="T160" s="95"/>
      <c r="U160" s="99"/>
      <c r="V160" s="95"/>
      <c r="W160" s="99"/>
      <c r="X160" s="95"/>
      <c r="Y160" s="231"/>
      <c r="Z160" s="229"/>
      <c r="AA160" s="95"/>
      <c r="AB160" s="95"/>
      <c r="AC160" s="95"/>
    </row>
    <row r="161" spans="1:29" ht="15.75" hidden="1" customHeight="1">
      <c r="A161" s="95"/>
      <c r="B161" s="95"/>
      <c r="C161" s="95"/>
      <c r="D161" s="95"/>
      <c r="E161" s="95"/>
      <c r="F161" s="99"/>
      <c r="G161" s="95"/>
      <c r="H161" s="99"/>
      <c r="I161" s="95"/>
      <c r="J161" s="95"/>
      <c r="K161" s="95"/>
      <c r="L161" s="95"/>
      <c r="M161" s="99"/>
      <c r="N161" s="99"/>
      <c r="O161" s="95"/>
      <c r="P161" s="95"/>
      <c r="Q161" s="95"/>
      <c r="R161" s="95"/>
      <c r="S161" s="95"/>
      <c r="T161" s="95"/>
      <c r="U161" s="99"/>
      <c r="V161" s="95"/>
      <c r="W161" s="99"/>
      <c r="X161" s="95"/>
      <c r="Y161" s="231"/>
      <c r="Z161" s="229"/>
      <c r="AA161" s="95"/>
      <c r="AB161" s="95"/>
      <c r="AC161" s="95"/>
    </row>
    <row r="162" spans="1:29" ht="15.75" hidden="1" customHeight="1">
      <c r="A162" s="95"/>
      <c r="B162" s="95"/>
      <c r="C162" s="95"/>
      <c r="D162" s="95"/>
      <c r="E162" s="95"/>
      <c r="F162" s="99"/>
      <c r="G162" s="95"/>
      <c r="H162" s="99"/>
      <c r="I162" s="95"/>
      <c r="J162" s="95"/>
      <c r="K162" s="95"/>
      <c r="L162" s="95"/>
      <c r="M162" s="99"/>
      <c r="N162" s="99"/>
      <c r="O162" s="95"/>
      <c r="P162" s="95"/>
      <c r="Q162" s="95"/>
      <c r="R162" s="95"/>
      <c r="S162" s="95"/>
      <c r="T162" s="95"/>
      <c r="U162" s="99"/>
      <c r="V162" s="95"/>
      <c r="W162" s="99"/>
      <c r="X162" s="95"/>
      <c r="Y162" s="231"/>
      <c r="Z162" s="229"/>
      <c r="AA162" s="95"/>
      <c r="AB162" s="95"/>
      <c r="AC162" s="95"/>
    </row>
    <row r="163" spans="1:29" ht="15.75" hidden="1" customHeight="1">
      <c r="A163" s="95"/>
      <c r="B163" s="95"/>
      <c r="C163" s="95"/>
      <c r="D163" s="95"/>
      <c r="E163" s="95"/>
      <c r="F163" s="99"/>
      <c r="G163" s="95"/>
      <c r="H163" s="99"/>
      <c r="I163" s="95"/>
      <c r="J163" s="95"/>
      <c r="K163" s="95"/>
      <c r="L163" s="95"/>
      <c r="M163" s="99"/>
      <c r="N163" s="99"/>
      <c r="O163" s="95"/>
      <c r="P163" s="95"/>
      <c r="Q163" s="95"/>
      <c r="R163" s="95"/>
      <c r="S163" s="95"/>
      <c r="T163" s="95"/>
      <c r="U163" s="99"/>
      <c r="V163" s="95"/>
      <c r="W163" s="99"/>
      <c r="X163" s="95"/>
      <c r="Y163" s="231"/>
      <c r="Z163" s="229"/>
      <c r="AA163" s="95"/>
      <c r="AB163" s="95"/>
      <c r="AC163" s="95"/>
    </row>
    <row r="164" spans="1:29" ht="15.75" hidden="1" customHeight="1">
      <c r="A164" s="95"/>
      <c r="B164" s="95"/>
      <c r="C164" s="95"/>
      <c r="D164" s="95"/>
      <c r="E164" s="95"/>
      <c r="F164" s="99"/>
      <c r="G164" s="95"/>
      <c r="H164" s="99"/>
      <c r="I164" s="95"/>
      <c r="J164" s="95"/>
      <c r="K164" s="95"/>
      <c r="L164" s="95"/>
      <c r="M164" s="99"/>
      <c r="N164" s="99"/>
      <c r="O164" s="95"/>
      <c r="P164" s="95"/>
      <c r="Q164" s="95"/>
      <c r="R164" s="95"/>
      <c r="S164" s="95"/>
      <c r="T164" s="95"/>
      <c r="U164" s="99"/>
      <c r="V164" s="95"/>
      <c r="W164" s="99"/>
      <c r="X164" s="95"/>
      <c r="Y164" s="231"/>
      <c r="Z164" s="229"/>
      <c r="AA164" s="95"/>
      <c r="AB164" s="95"/>
      <c r="AC164" s="95"/>
    </row>
    <row r="165" spans="1:29" ht="15.75" hidden="1" customHeight="1">
      <c r="A165" s="95"/>
      <c r="B165" s="95"/>
      <c r="C165" s="95"/>
      <c r="D165" s="95"/>
      <c r="E165" s="95"/>
      <c r="F165" s="99"/>
      <c r="G165" s="95"/>
      <c r="H165" s="99"/>
      <c r="I165" s="95"/>
      <c r="J165" s="95"/>
      <c r="K165" s="95"/>
      <c r="L165" s="95"/>
      <c r="M165" s="99"/>
      <c r="N165" s="99"/>
      <c r="O165" s="95"/>
      <c r="P165" s="95"/>
      <c r="Q165" s="95"/>
      <c r="R165" s="95"/>
      <c r="S165" s="95"/>
      <c r="T165" s="95"/>
      <c r="U165" s="99"/>
      <c r="V165" s="95"/>
      <c r="W165" s="99"/>
      <c r="X165" s="95"/>
      <c r="Y165" s="231"/>
      <c r="Z165" s="229"/>
      <c r="AA165" s="95"/>
      <c r="AB165" s="95"/>
      <c r="AC165" s="95"/>
    </row>
    <row r="166" spans="1:29" ht="15.75" hidden="1" customHeight="1">
      <c r="A166" s="95"/>
      <c r="B166" s="95"/>
      <c r="C166" s="95"/>
      <c r="D166" s="95"/>
      <c r="E166" s="95"/>
      <c r="F166" s="99"/>
      <c r="G166" s="95"/>
      <c r="H166" s="99"/>
      <c r="I166" s="95"/>
      <c r="J166" s="95"/>
      <c r="K166" s="95"/>
      <c r="L166" s="95"/>
      <c r="M166" s="99"/>
      <c r="N166" s="99"/>
      <c r="O166" s="95"/>
      <c r="P166" s="95"/>
      <c r="Q166" s="95"/>
      <c r="R166" s="95"/>
      <c r="S166" s="95"/>
      <c r="T166" s="95"/>
      <c r="U166" s="99"/>
      <c r="V166" s="95"/>
      <c r="W166" s="99"/>
      <c r="X166" s="95"/>
      <c r="Y166" s="231"/>
      <c r="Z166" s="229"/>
      <c r="AA166" s="95"/>
      <c r="AB166" s="95"/>
      <c r="AC166" s="95"/>
    </row>
    <row r="167" spans="1:29" ht="15.75" hidden="1" customHeight="1">
      <c r="A167" s="95"/>
      <c r="B167" s="95"/>
      <c r="C167" s="95"/>
      <c r="D167" s="95"/>
      <c r="E167" s="95"/>
      <c r="F167" s="99"/>
      <c r="G167" s="95"/>
      <c r="H167" s="99"/>
      <c r="I167" s="95"/>
      <c r="J167" s="95"/>
      <c r="K167" s="95"/>
      <c r="L167" s="95"/>
      <c r="M167" s="99"/>
      <c r="N167" s="99"/>
      <c r="O167" s="95"/>
      <c r="P167" s="95"/>
      <c r="Q167" s="95"/>
      <c r="R167" s="95"/>
      <c r="S167" s="95"/>
      <c r="T167" s="95"/>
      <c r="U167" s="99"/>
      <c r="V167" s="95"/>
      <c r="W167" s="99"/>
      <c r="X167" s="95"/>
      <c r="Y167" s="231"/>
      <c r="Z167" s="229"/>
      <c r="AA167" s="95"/>
      <c r="AB167" s="95"/>
      <c r="AC167" s="95"/>
    </row>
    <row r="168" spans="1:29" ht="15.75" hidden="1" customHeight="1">
      <c r="A168" s="95"/>
      <c r="B168" s="95"/>
      <c r="C168" s="95"/>
      <c r="D168" s="95"/>
      <c r="E168" s="95"/>
      <c r="F168" s="99"/>
      <c r="G168" s="95"/>
      <c r="H168" s="99"/>
      <c r="I168" s="95"/>
      <c r="J168" s="95"/>
      <c r="K168" s="95"/>
      <c r="L168" s="95"/>
      <c r="M168" s="99"/>
      <c r="N168" s="99"/>
      <c r="O168" s="95"/>
      <c r="P168" s="95"/>
      <c r="Q168" s="95"/>
      <c r="R168" s="95"/>
      <c r="S168" s="95"/>
      <c r="T168" s="95"/>
      <c r="U168" s="99"/>
      <c r="V168" s="95"/>
      <c r="W168" s="99"/>
      <c r="X168" s="95"/>
      <c r="Y168" s="231"/>
      <c r="Z168" s="229"/>
      <c r="AA168" s="95"/>
      <c r="AB168" s="95"/>
      <c r="AC168" s="95"/>
    </row>
    <row r="169" spans="1:29" ht="15.75" hidden="1" customHeight="1">
      <c r="A169" s="95"/>
      <c r="B169" s="95"/>
      <c r="C169" s="95"/>
      <c r="D169" s="95"/>
      <c r="E169" s="95"/>
      <c r="F169" s="99"/>
      <c r="G169" s="95"/>
      <c r="H169" s="99"/>
      <c r="I169" s="95"/>
      <c r="J169" s="95"/>
      <c r="K169" s="95"/>
      <c r="L169" s="95"/>
      <c r="M169" s="99"/>
      <c r="N169" s="99"/>
      <c r="O169" s="95"/>
      <c r="P169" s="95"/>
      <c r="Q169" s="95"/>
      <c r="R169" s="95"/>
      <c r="S169" s="95"/>
      <c r="T169" s="95"/>
      <c r="U169" s="99"/>
      <c r="V169" s="95"/>
      <c r="W169" s="99"/>
      <c r="X169" s="95"/>
      <c r="Y169" s="231"/>
      <c r="Z169" s="229"/>
      <c r="AA169" s="95"/>
      <c r="AB169" s="95"/>
      <c r="AC169" s="95"/>
    </row>
    <row r="170" spans="1:29" ht="15.75" hidden="1" customHeight="1">
      <c r="A170" s="95"/>
      <c r="B170" s="95"/>
      <c r="C170" s="95"/>
      <c r="D170" s="95"/>
      <c r="E170" s="95"/>
      <c r="F170" s="99"/>
      <c r="G170" s="95"/>
      <c r="H170" s="99"/>
      <c r="I170" s="95"/>
      <c r="J170" s="95"/>
      <c r="K170" s="95"/>
      <c r="L170" s="95"/>
      <c r="M170" s="99"/>
      <c r="N170" s="99"/>
      <c r="O170" s="95"/>
      <c r="P170" s="95"/>
      <c r="Q170" s="95"/>
      <c r="R170" s="95"/>
      <c r="S170" s="95"/>
      <c r="T170" s="95"/>
      <c r="U170" s="99"/>
      <c r="V170" s="95"/>
      <c r="W170" s="99"/>
      <c r="X170" s="95"/>
      <c r="Y170" s="231"/>
      <c r="Z170" s="229"/>
      <c r="AA170" s="95"/>
      <c r="AB170" s="95"/>
      <c r="AC170" s="95"/>
    </row>
    <row r="171" spans="1:29" ht="15.75" hidden="1" customHeight="1">
      <c r="A171" s="95"/>
      <c r="B171" s="95"/>
      <c r="C171" s="95"/>
      <c r="D171" s="95"/>
      <c r="E171" s="95"/>
      <c r="F171" s="99"/>
      <c r="G171" s="95"/>
      <c r="H171" s="99"/>
      <c r="I171" s="95"/>
      <c r="J171" s="95"/>
      <c r="K171" s="95"/>
      <c r="L171" s="95"/>
      <c r="M171" s="99"/>
      <c r="N171" s="99"/>
      <c r="O171" s="95"/>
      <c r="P171" s="95"/>
      <c r="Q171" s="95"/>
      <c r="R171" s="95"/>
      <c r="S171" s="95"/>
      <c r="T171" s="95"/>
      <c r="U171" s="99"/>
      <c r="V171" s="95"/>
      <c r="W171" s="99"/>
      <c r="X171" s="95"/>
      <c r="Y171" s="231"/>
      <c r="Z171" s="229"/>
      <c r="AA171" s="95"/>
      <c r="AB171" s="95"/>
      <c r="AC171" s="95"/>
    </row>
    <row r="172" spans="1:29" ht="15.75" hidden="1" customHeight="1">
      <c r="A172" s="95"/>
      <c r="B172" s="95"/>
      <c r="C172" s="95"/>
      <c r="D172" s="95"/>
      <c r="E172" s="95"/>
      <c r="F172" s="99"/>
      <c r="G172" s="95"/>
      <c r="H172" s="99"/>
      <c r="I172" s="95"/>
      <c r="J172" s="95"/>
      <c r="K172" s="95"/>
      <c r="L172" s="95"/>
      <c r="M172" s="99"/>
      <c r="N172" s="99"/>
      <c r="O172" s="95"/>
      <c r="P172" s="95"/>
      <c r="Q172" s="95"/>
      <c r="R172" s="95"/>
      <c r="S172" s="95"/>
      <c r="T172" s="95"/>
      <c r="U172" s="99"/>
      <c r="V172" s="95"/>
      <c r="W172" s="99"/>
      <c r="X172" s="95"/>
      <c r="Y172" s="231"/>
      <c r="Z172" s="229"/>
      <c r="AA172" s="95"/>
      <c r="AB172" s="95"/>
      <c r="AC172" s="95"/>
    </row>
    <row r="173" spans="1:29" ht="15.75" hidden="1" customHeight="1">
      <c r="A173" s="95"/>
      <c r="B173" s="95"/>
      <c r="C173" s="95"/>
      <c r="D173" s="95"/>
      <c r="E173" s="95"/>
      <c r="F173" s="99"/>
      <c r="G173" s="95"/>
      <c r="H173" s="99"/>
      <c r="I173" s="95"/>
      <c r="J173" s="95"/>
      <c r="K173" s="95"/>
      <c r="L173" s="95"/>
      <c r="M173" s="99"/>
      <c r="N173" s="99"/>
      <c r="O173" s="95"/>
      <c r="P173" s="95"/>
      <c r="Q173" s="95"/>
      <c r="R173" s="95"/>
      <c r="S173" s="95"/>
      <c r="T173" s="95"/>
      <c r="U173" s="99"/>
      <c r="V173" s="95"/>
      <c r="W173" s="99"/>
      <c r="X173" s="95"/>
      <c r="Y173" s="231"/>
      <c r="Z173" s="229"/>
      <c r="AA173" s="95"/>
      <c r="AB173" s="95"/>
      <c r="AC173" s="95"/>
    </row>
    <row r="174" spans="1:29" ht="15.75" hidden="1" customHeight="1">
      <c r="A174" s="95"/>
      <c r="B174" s="95"/>
      <c r="C174" s="95"/>
      <c r="D174" s="95"/>
      <c r="E174" s="95"/>
      <c r="F174" s="99"/>
      <c r="G174" s="95"/>
      <c r="H174" s="99"/>
      <c r="I174" s="95"/>
      <c r="J174" s="95"/>
      <c r="K174" s="95"/>
      <c r="L174" s="95"/>
      <c r="M174" s="99"/>
      <c r="N174" s="99"/>
      <c r="O174" s="95"/>
      <c r="P174" s="95"/>
      <c r="Q174" s="95"/>
      <c r="R174" s="95"/>
      <c r="S174" s="95"/>
      <c r="T174" s="95"/>
      <c r="U174" s="99"/>
      <c r="V174" s="95"/>
      <c r="W174" s="99"/>
      <c r="X174" s="95"/>
      <c r="Y174" s="231"/>
      <c r="Z174" s="229"/>
      <c r="AA174" s="95"/>
      <c r="AB174" s="95"/>
      <c r="AC174" s="95"/>
    </row>
    <row r="175" spans="1:29" ht="15.75" hidden="1" customHeight="1">
      <c r="A175" s="95"/>
      <c r="B175" s="95"/>
      <c r="C175" s="95"/>
      <c r="D175" s="95"/>
      <c r="E175" s="95"/>
      <c r="F175" s="99"/>
      <c r="G175" s="95"/>
      <c r="H175" s="99"/>
      <c r="I175" s="95"/>
      <c r="J175" s="95"/>
      <c r="K175" s="95"/>
      <c r="L175" s="95"/>
      <c r="M175" s="99"/>
      <c r="N175" s="99"/>
      <c r="O175" s="95"/>
      <c r="P175" s="95"/>
      <c r="Q175" s="95"/>
      <c r="R175" s="95"/>
      <c r="S175" s="95"/>
      <c r="T175" s="95"/>
      <c r="U175" s="99"/>
      <c r="V175" s="95"/>
      <c r="W175" s="99"/>
      <c r="X175" s="95"/>
      <c r="Y175" s="231"/>
      <c r="Z175" s="229"/>
      <c r="AA175" s="95"/>
      <c r="AB175" s="95"/>
      <c r="AC175" s="95"/>
    </row>
    <row r="176" spans="1:29" ht="15.75" hidden="1" customHeight="1">
      <c r="A176" s="95"/>
      <c r="B176" s="95"/>
      <c r="C176" s="95"/>
      <c r="D176" s="95"/>
      <c r="E176" s="95"/>
      <c r="F176" s="99"/>
      <c r="G176" s="95"/>
      <c r="H176" s="99"/>
      <c r="I176" s="95"/>
      <c r="J176" s="95"/>
      <c r="K176" s="95"/>
      <c r="L176" s="95"/>
      <c r="M176" s="99"/>
      <c r="N176" s="99"/>
      <c r="O176" s="95"/>
      <c r="P176" s="95"/>
      <c r="Q176" s="95"/>
      <c r="R176" s="95"/>
      <c r="S176" s="95"/>
      <c r="T176" s="95"/>
      <c r="U176" s="99"/>
      <c r="V176" s="95"/>
      <c r="W176" s="99"/>
      <c r="X176" s="95"/>
      <c r="Y176" s="231"/>
      <c r="Z176" s="229"/>
      <c r="AA176" s="95"/>
      <c r="AB176" s="95"/>
      <c r="AC176" s="95"/>
    </row>
    <row r="177" spans="1:29" ht="15.75" hidden="1" customHeight="1">
      <c r="A177" s="95"/>
      <c r="B177" s="95"/>
      <c r="C177" s="95"/>
      <c r="D177" s="95"/>
      <c r="E177" s="95"/>
      <c r="F177" s="99"/>
      <c r="G177" s="95"/>
      <c r="H177" s="99"/>
      <c r="I177" s="95"/>
      <c r="J177" s="95"/>
      <c r="K177" s="95"/>
      <c r="L177" s="95"/>
      <c r="M177" s="99"/>
      <c r="N177" s="99"/>
      <c r="O177" s="95"/>
      <c r="P177" s="95"/>
      <c r="Q177" s="95"/>
      <c r="R177" s="95"/>
      <c r="S177" s="95"/>
      <c r="T177" s="95"/>
      <c r="U177" s="99"/>
      <c r="V177" s="95"/>
      <c r="W177" s="99"/>
      <c r="X177" s="95"/>
      <c r="Y177" s="231"/>
      <c r="Z177" s="229"/>
      <c r="AA177" s="95"/>
      <c r="AB177" s="95"/>
      <c r="AC177" s="95"/>
    </row>
    <row r="178" spans="1:29" ht="15.75" hidden="1" customHeight="1">
      <c r="A178" s="95"/>
      <c r="B178" s="95"/>
      <c r="C178" s="95"/>
      <c r="D178" s="95"/>
      <c r="E178" s="95"/>
      <c r="F178" s="99"/>
      <c r="G178" s="95"/>
      <c r="H178" s="99"/>
      <c r="I178" s="95"/>
      <c r="J178" s="95"/>
      <c r="K178" s="95"/>
      <c r="L178" s="95"/>
      <c r="M178" s="99"/>
      <c r="N178" s="99"/>
      <c r="O178" s="95"/>
      <c r="P178" s="95"/>
      <c r="Q178" s="95"/>
      <c r="R178" s="95"/>
      <c r="S178" s="95"/>
      <c r="T178" s="95"/>
      <c r="U178" s="99"/>
      <c r="V178" s="95"/>
      <c r="W178" s="99"/>
      <c r="X178" s="95"/>
      <c r="Y178" s="231"/>
      <c r="Z178" s="229"/>
      <c r="AA178" s="95"/>
      <c r="AB178" s="95"/>
      <c r="AC178" s="95"/>
    </row>
    <row r="179" spans="1:29" ht="15.75" hidden="1" customHeight="1">
      <c r="A179" s="95"/>
      <c r="B179" s="95"/>
      <c r="C179" s="95"/>
      <c r="D179" s="95"/>
      <c r="E179" s="95"/>
      <c r="F179" s="99"/>
      <c r="G179" s="95"/>
      <c r="H179" s="99"/>
      <c r="I179" s="95"/>
      <c r="J179" s="95"/>
      <c r="K179" s="95"/>
      <c r="L179" s="95"/>
      <c r="M179" s="99"/>
      <c r="N179" s="99"/>
      <c r="O179" s="95"/>
      <c r="P179" s="95"/>
      <c r="Q179" s="95"/>
      <c r="R179" s="95"/>
      <c r="S179" s="95"/>
      <c r="T179" s="95"/>
      <c r="U179" s="99"/>
      <c r="V179" s="95"/>
      <c r="W179" s="99"/>
      <c r="X179" s="95"/>
      <c r="Y179" s="231"/>
      <c r="Z179" s="229"/>
      <c r="AA179" s="95"/>
      <c r="AB179" s="95"/>
      <c r="AC179" s="95"/>
    </row>
    <row r="180" spans="1:29" ht="15.75" hidden="1" customHeight="1">
      <c r="A180" s="95"/>
      <c r="B180" s="95"/>
      <c r="C180" s="95"/>
      <c r="D180" s="95"/>
      <c r="E180" s="95"/>
      <c r="F180" s="99"/>
      <c r="G180" s="95"/>
      <c r="H180" s="99"/>
      <c r="I180" s="95"/>
      <c r="J180" s="95"/>
      <c r="K180" s="95"/>
      <c r="L180" s="95"/>
      <c r="M180" s="99"/>
      <c r="N180" s="99"/>
      <c r="O180" s="95"/>
      <c r="P180" s="95"/>
      <c r="Q180" s="95"/>
      <c r="R180" s="95"/>
      <c r="S180" s="95"/>
      <c r="T180" s="95"/>
      <c r="U180" s="99"/>
      <c r="V180" s="95"/>
      <c r="W180" s="99"/>
      <c r="X180" s="95"/>
      <c r="Y180" s="231"/>
      <c r="Z180" s="229"/>
      <c r="AA180" s="95"/>
      <c r="AB180" s="95"/>
      <c r="AC180" s="95"/>
    </row>
    <row r="181" spans="1:29" ht="15.75" hidden="1" customHeight="1">
      <c r="A181" s="95"/>
      <c r="B181" s="95"/>
      <c r="C181" s="95"/>
      <c r="D181" s="95"/>
      <c r="E181" s="95"/>
      <c r="F181" s="99"/>
      <c r="G181" s="95"/>
      <c r="H181" s="99"/>
      <c r="I181" s="95"/>
      <c r="J181" s="95"/>
      <c r="K181" s="95"/>
      <c r="L181" s="95"/>
      <c r="M181" s="99"/>
      <c r="N181" s="99"/>
      <c r="O181" s="95"/>
      <c r="P181" s="95"/>
      <c r="Q181" s="95"/>
      <c r="R181" s="95"/>
      <c r="S181" s="95"/>
      <c r="T181" s="95"/>
      <c r="U181" s="99"/>
      <c r="V181" s="95"/>
      <c r="W181" s="99"/>
      <c r="X181" s="95"/>
      <c r="Y181" s="231"/>
      <c r="Z181" s="229"/>
      <c r="AA181" s="95"/>
      <c r="AB181" s="95"/>
      <c r="AC181" s="95"/>
    </row>
    <row r="182" spans="1:29" ht="15.75" hidden="1" customHeight="1">
      <c r="A182" s="95"/>
      <c r="B182" s="95"/>
      <c r="C182" s="95"/>
      <c r="D182" s="95"/>
      <c r="E182" s="95"/>
      <c r="F182" s="99"/>
      <c r="G182" s="95"/>
      <c r="H182" s="99"/>
      <c r="I182" s="95"/>
      <c r="J182" s="95"/>
      <c r="K182" s="95"/>
      <c r="L182" s="95"/>
      <c r="M182" s="99"/>
      <c r="N182" s="99"/>
      <c r="O182" s="95"/>
      <c r="P182" s="95"/>
      <c r="Q182" s="95"/>
      <c r="R182" s="95"/>
      <c r="S182" s="95"/>
      <c r="T182" s="95"/>
      <c r="U182" s="99"/>
      <c r="V182" s="95"/>
      <c r="W182" s="99"/>
      <c r="X182" s="95"/>
      <c r="Y182" s="231"/>
      <c r="Z182" s="229"/>
      <c r="AA182" s="95"/>
      <c r="AB182" s="95"/>
      <c r="AC182" s="95"/>
    </row>
    <row r="183" spans="1:29" ht="15.75" hidden="1" customHeight="1">
      <c r="A183" s="95"/>
      <c r="B183" s="95"/>
      <c r="C183" s="95"/>
      <c r="D183" s="95"/>
      <c r="E183" s="95"/>
      <c r="F183" s="99"/>
      <c r="G183" s="95"/>
      <c r="H183" s="99"/>
      <c r="I183" s="95"/>
      <c r="J183" s="95"/>
      <c r="K183" s="95"/>
      <c r="L183" s="95"/>
      <c r="M183" s="99"/>
      <c r="N183" s="99"/>
      <c r="O183" s="95"/>
      <c r="P183" s="95"/>
      <c r="Q183" s="95"/>
      <c r="R183" s="95"/>
      <c r="S183" s="95"/>
      <c r="T183" s="95"/>
      <c r="U183" s="99"/>
      <c r="V183" s="95"/>
      <c r="W183" s="99"/>
      <c r="X183" s="95"/>
      <c r="Y183" s="231"/>
      <c r="Z183" s="229"/>
      <c r="AA183" s="95"/>
      <c r="AB183" s="95"/>
      <c r="AC183" s="95"/>
    </row>
    <row r="184" spans="1:29" ht="15.75" hidden="1" customHeight="1">
      <c r="A184" s="95"/>
      <c r="B184" s="95"/>
      <c r="C184" s="95"/>
      <c r="D184" s="95"/>
      <c r="E184" s="95"/>
      <c r="F184" s="99"/>
      <c r="G184" s="95"/>
      <c r="H184" s="99"/>
      <c r="I184" s="95"/>
      <c r="J184" s="95"/>
      <c r="K184" s="95"/>
      <c r="L184" s="95"/>
      <c r="M184" s="99"/>
      <c r="N184" s="99"/>
      <c r="O184" s="95"/>
      <c r="P184" s="95"/>
      <c r="Q184" s="95"/>
      <c r="R184" s="95"/>
      <c r="S184" s="95"/>
      <c r="T184" s="95"/>
      <c r="U184" s="99"/>
      <c r="V184" s="95"/>
      <c r="W184" s="99"/>
      <c r="X184" s="95"/>
      <c r="Y184" s="231"/>
      <c r="Z184" s="229"/>
      <c r="AA184" s="95"/>
      <c r="AB184" s="95"/>
      <c r="AC184" s="95"/>
    </row>
    <row r="185" spans="1:29" ht="15.75" hidden="1" customHeight="1">
      <c r="A185" s="95"/>
      <c r="B185" s="95"/>
      <c r="C185" s="95"/>
      <c r="D185" s="95"/>
      <c r="E185" s="95"/>
      <c r="F185" s="99"/>
      <c r="G185" s="95"/>
      <c r="H185" s="99"/>
      <c r="I185" s="95"/>
      <c r="J185" s="95"/>
      <c r="K185" s="95"/>
      <c r="L185" s="95"/>
      <c r="M185" s="99"/>
      <c r="N185" s="99"/>
      <c r="O185" s="95"/>
      <c r="P185" s="95"/>
      <c r="Q185" s="95"/>
      <c r="R185" s="95"/>
      <c r="S185" s="95"/>
      <c r="T185" s="95"/>
      <c r="U185" s="99"/>
      <c r="V185" s="95"/>
      <c r="W185" s="99"/>
      <c r="X185" s="95"/>
      <c r="Y185" s="231"/>
      <c r="Z185" s="229"/>
      <c r="AA185" s="95"/>
      <c r="AB185" s="95"/>
      <c r="AC185" s="95"/>
    </row>
    <row r="186" spans="1:29" ht="15.75" hidden="1" customHeight="1">
      <c r="A186" s="95"/>
      <c r="B186" s="95"/>
      <c r="C186" s="95"/>
      <c r="D186" s="95"/>
      <c r="E186" s="95"/>
      <c r="F186" s="99"/>
      <c r="G186" s="95"/>
      <c r="H186" s="99"/>
      <c r="I186" s="95"/>
      <c r="J186" s="95"/>
      <c r="K186" s="95"/>
      <c r="L186" s="95"/>
      <c r="M186" s="99"/>
      <c r="N186" s="99"/>
      <c r="O186" s="95"/>
      <c r="P186" s="95"/>
      <c r="Q186" s="95"/>
      <c r="R186" s="95"/>
      <c r="S186" s="95"/>
      <c r="T186" s="95"/>
      <c r="U186" s="99"/>
      <c r="V186" s="95"/>
      <c r="W186" s="99"/>
      <c r="X186" s="95"/>
      <c r="Y186" s="231"/>
      <c r="Z186" s="229"/>
      <c r="AA186" s="95"/>
      <c r="AB186" s="95"/>
      <c r="AC186" s="95"/>
    </row>
    <row r="187" spans="1:29" ht="15.75" hidden="1" customHeight="1">
      <c r="A187" s="95"/>
      <c r="B187" s="95"/>
      <c r="C187" s="95"/>
      <c r="D187" s="95"/>
      <c r="E187" s="95"/>
      <c r="F187" s="99"/>
      <c r="G187" s="95"/>
      <c r="H187" s="99"/>
      <c r="I187" s="95"/>
      <c r="J187" s="95"/>
      <c r="K187" s="95"/>
      <c r="L187" s="95"/>
      <c r="M187" s="99"/>
      <c r="N187" s="99"/>
      <c r="O187" s="95"/>
      <c r="P187" s="95"/>
      <c r="Q187" s="95"/>
      <c r="R187" s="95"/>
      <c r="S187" s="95"/>
      <c r="T187" s="95"/>
      <c r="U187" s="99"/>
      <c r="V187" s="95"/>
      <c r="W187" s="99"/>
      <c r="X187" s="95"/>
      <c r="Y187" s="231"/>
      <c r="Z187" s="229"/>
      <c r="AA187" s="95"/>
      <c r="AB187" s="95"/>
      <c r="AC187" s="95"/>
    </row>
    <row r="188" spans="1:29" ht="15.75" hidden="1" customHeight="1">
      <c r="A188" s="95"/>
      <c r="B188" s="95"/>
      <c r="C188" s="95"/>
      <c r="D188" s="95"/>
      <c r="E188" s="95"/>
      <c r="F188" s="99"/>
      <c r="G188" s="95"/>
      <c r="H188" s="99"/>
      <c r="I188" s="95"/>
      <c r="J188" s="95"/>
      <c r="K188" s="95"/>
      <c r="L188" s="95"/>
      <c r="M188" s="99"/>
      <c r="N188" s="99"/>
      <c r="O188" s="95"/>
      <c r="P188" s="95"/>
      <c r="Q188" s="95"/>
      <c r="R188" s="95"/>
      <c r="S188" s="95"/>
      <c r="T188" s="95"/>
      <c r="U188" s="99"/>
      <c r="V188" s="95"/>
      <c r="W188" s="99"/>
      <c r="X188" s="95"/>
      <c r="Y188" s="231"/>
      <c r="Z188" s="229"/>
      <c r="AA188" s="95"/>
      <c r="AB188" s="95"/>
      <c r="AC188" s="95"/>
    </row>
    <row r="189" spans="1:29" ht="15.75" hidden="1" customHeight="1">
      <c r="A189" s="95"/>
      <c r="B189" s="95"/>
      <c r="C189" s="95"/>
      <c r="D189" s="95"/>
      <c r="E189" s="95"/>
      <c r="F189" s="99"/>
      <c r="G189" s="95"/>
      <c r="H189" s="99"/>
      <c r="I189" s="95"/>
      <c r="J189" s="95"/>
      <c r="K189" s="95"/>
      <c r="L189" s="95"/>
      <c r="M189" s="99"/>
      <c r="N189" s="99"/>
      <c r="O189" s="95"/>
      <c r="P189" s="95"/>
      <c r="Q189" s="95"/>
      <c r="R189" s="95"/>
      <c r="S189" s="95"/>
      <c r="T189" s="95"/>
      <c r="U189" s="99"/>
      <c r="V189" s="95"/>
      <c r="W189" s="99"/>
      <c r="X189" s="95"/>
      <c r="Y189" s="231"/>
      <c r="Z189" s="229"/>
      <c r="AA189" s="95"/>
      <c r="AB189" s="95"/>
      <c r="AC189" s="95"/>
    </row>
    <row r="190" spans="1:29" ht="15.75" hidden="1" customHeight="1">
      <c r="A190" s="95"/>
      <c r="B190" s="95"/>
      <c r="C190" s="95"/>
      <c r="D190" s="95"/>
      <c r="E190" s="95"/>
      <c r="F190" s="99"/>
      <c r="G190" s="95"/>
      <c r="H190" s="99"/>
      <c r="I190" s="95"/>
      <c r="J190" s="95"/>
      <c r="K190" s="95"/>
      <c r="L190" s="95"/>
      <c r="M190" s="99"/>
      <c r="N190" s="99"/>
      <c r="O190" s="95"/>
      <c r="P190" s="95"/>
      <c r="Q190" s="95"/>
      <c r="R190" s="95"/>
      <c r="S190" s="95"/>
      <c r="T190" s="95"/>
      <c r="U190" s="99"/>
      <c r="V190" s="95"/>
      <c r="W190" s="99"/>
      <c r="X190" s="95"/>
      <c r="Y190" s="231"/>
      <c r="Z190" s="229"/>
      <c r="AA190" s="95"/>
      <c r="AB190" s="95"/>
      <c r="AC190" s="95"/>
    </row>
    <row r="191" spans="1:29" ht="15.75" hidden="1" customHeight="1">
      <c r="A191" s="95"/>
      <c r="B191" s="95"/>
      <c r="C191" s="95"/>
      <c r="D191" s="95"/>
      <c r="E191" s="95"/>
      <c r="F191" s="99"/>
      <c r="G191" s="95"/>
      <c r="H191" s="99"/>
      <c r="I191" s="95"/>
      <c r="J191" s="95"/>
      <c r="K191" s="95"/>
      <c r="L191" s="95"/>
      <c r="M191" s="99"/>
      <c r="N191" s="99"/>
      <c r="O191" s="95"/>
      <c r="P191" s="95"/>
      <c r="Q191" s="95"/>
      <c r="R191" s="95"/>
      <c r="S191" s="95"/>
      <c r="T191" s="95"/>
      <c r="U191" s="99"/>
      <c r="V191" s="95"/>
      <c r="W191" s="99"/>
      <c r="X191" s="95"/>
      <c r="Y191" s="231"/>
      <c r="Z191" s="229"/>
      <c r="AA191" s="95"/>
      <c r="AB191" s="95"/>
      <c r="AC191" s="95"/>
    </row>
    <row r="192" spans="1:29" ht="15.75" hidden="1" customHeight="1">
      <c r="A192" s="95"/>
      <c r="B192" s="95"/>
      <c r="C192" s="95"/>
      <c r="D192" s="95"/>
      <c r="E192" s="95"/>
      <c r="F192" s="99"/>
      <c r="G192" s="95"/>
      <c r="H192" s="99"/>
      <c r="I192" s="95"/>
      <c r="J192" s="95"/>
      <c r="K192" s="95"/>
      <c r="L192" s="95"/>
      <c r="M192" s="99"/>
      <c r="N192" s="99"/>
      <c r="O192" s="95"/>
      <c r="P192" s="95"/>
      <c r="Q192" s="95"/>
      <c r="R192" s="95"/>
      <c r="S192" s="95"/>
      <c r="T192" s="95"/>
      <c r="U192" s="99"/>
      <c r="V192" s="95"/>
      <c r="W192" s="99"/>
      <c r="X192" s="95"/>
      <c r="Y192" s="231"/>
      <c r="Z192" s="229"/>
      <c r="AA192" s="95"/>
      <c r="AB192" s="95"/>
      <c r="AC192" s="95"/>
    </row>
    <row r="193" spans="1:29" ht="15.75" hidden="1" customHeight="1">
      <c r="A193" s="95"/>
      <c r="B193" s="95"/>
      <c r="C193" s="95"/>
      <c r="D193" s="95"/>
      <c r="E193" s="95"/>
      <c r="F193" s="99"/>
      <c r="G193" s="95"/>
      <c r="H193" s="99"/>
      <c r="I193" s="95"/>
      <c r="J193" s="95"/>
      <c r="K193" s="95"/>
      <c r="L193" s="95"/>
      <c r="M193" s="99"/>
      <c r="N193" s="99"/>
      <c r="O193" s="95"/>
      <c r="P193" s="95"/>
      <c r="Q193" s="95"/>
      <c r="R193" s="95"/>
      <c r="S193" s="95"/>
      <c r="T193" s="95"/>
      <c r="U193" s="99"/>
      <c r="V193" s="95"/>
      <c r="W193" s="99"/>
      <c r="X193" s="95"/>
      <c r="Y193" s="231"/>
      <c r="Z193" s="229"/>
      <c r="AA193" s="95"/>
      <c r="AB193" s="95"/>
      <c r="AC193" s="95"/>
    </row>
    <row r="194" spans="1:29" ht="15.75" hidden="1" customHeight="1">
      <c r="A194" s="95"/>
      <c r="B194" s="95"/>
      <c r="C194" s="95"/>
      <c r="D194" s="95"/>
      <c r="E194" s="95"/>
      <c r="F194" s="99"/>
      <c r="G194" s="95"/>
      <c r="H194" s="99"/>
      <c r="I194" s="95"/>
      <c r="J194" s="95"/>
      <c r="K194" s="95"/>
      <c r="L194" s="95"/>
      <c r="M194" s="99"/>
      <c r="N194" s="99"/>
      <c r="O194" s="95"/>
      <c r="P194" s="95"/>
      <c r="Q194" s="95"/>
      <c r="R194" s="95"/>
      <c r="S194" s="95"/>
      <c r="T194" s="95"/>
      <c r="U194" s="99"/>
      <c r="V194" s="95"/>
      <c r="W194" s="99"/>
      <c r="X194" s="95"/>
      <c r="Y194" s="231"/>
      <c r="Z194" s="229"/>
      <c r="AA194" s="95"/>
      <c r="AB194" s="95"/>
      <c r="AC194" s="95"/>
    </row>
    <row r="195" spans="1:29" ht="15.75" hidden="1" customHeight="1">
      <c r="A195" s="95"/>
      <c r="B195" s="95"/>
      <c r="C195" s="95"/>
      <c r="D195" s="95"/>
      <c r="E195" s="95"/>
      <c r="F195" s="99"/>
      <c r="G195" s="95"/>
      <c r="H195" s="99"/>
      <c r="I195" s="95"/>
      <c r="J195" s="95"/>
      <c r="K195" s="95"/>
      <c r="L195" s="95"/>
      <c r="M195" s="99"/>
      <c r="N195" s="99"/>
      <c r="O195" s="95"/>
      <c r="P195" s="95"/>
      <c r="Q195" s="95"/>
      <c r="R195" s="95"/>
      <c r="S195" s="95"/>
      <c r="T195" s="95"/>
      <c r="U195" s="99"/>
      <c r="V195" s="95"/>
      <c r="W195" s="99"/>
      <c r="X195" s="95"/>
      <c r="Y195" s="231"/>
      <c r="Z195" s="229"/>
      <c r="AA195" s="95"/>
      <c r="AB195" s="95"/>
      <c r="AC195" s="95"/>
    </row>
    <row r="196" spans="1:29" ht="15.75" hidden="1" customHeight="1">
      <c r="A196" s="95"/>
      <c r="B196" s="95"/>
      <c r="C196" s="95"/>
      <c r="D196" s="95"/>
      <c r="E196" s="95"/>
      <c r="F196" s="99"/>
      <c r="G196" s="95"/>
      <c r="H196" s="99"/>
      <c r="I196" s="95"/>
      <c r="J196" s="95"/>
      <c r="K196" s="95"/>
      <c r="L196" s="95"/>
      <c r="M196" s="99"/>
      <c r="N196" s="99"/>
      <c r="O196" s="95"/>
      <c r="P196" s="95"/>
      <c r="Q196" s="95"/>
      <c r="R196" s="95"/>
      <c r="S196" s="95"/>
      <c r="T196" s="95"/>
      <c r="U196" s="99"/>
      <c r="V196" s="95"/>
      <c r="W196" s="99"/>
      <c r="X196" s="95"/>
      <c r="Y196" s="231"/>
      <c r="Z196" s="229"/>
      <c r="AA196" s="95"/>
      <c r="AB196" s="95"/>
      <c r="AC196" s="95"/>
    </row>
    <row r="197" spans="1:29" ht="15.75" hidden="1" customHeight="1">
      <c r="A197" s="95"/>
      <c r="B197" s="95"/>
      <c r="C197" s="95"/>
      <c r="D197" s="95"/>
      <c r="E197" s="95"/>
      <c r="F197" s="99"/>
      <c r="G197" s="95"/>
      <c r="H197" s="99"/>
      <c r="I197" s="95"/>
      <c r="J197" s="95"/>
      <c r="K197" s="95"/>
      <c r="L197" s="95"/>
      <c r="M197" s="99"/>
      <c r="N197" s="99"/>
      <c r="O197" s="95"/>
      <c r="P197" s="95"/>
      <c r="Q197" s="95"/>
      <c r="R197" s="95"/>
      <c r="S197" s="95"/>
      <c r="T197" s="95"/>
      <c r="U197" s="99"/>
      <c r="V197" s="95"/>
      <c r="W197" s="99"/>
      <c r="X197" s="95"/>
      <c r="Y197" s="231"/>
      <c r="Z197" s="229"/>
      <c r="AA197" s="95"/>
      <c r="AB197" s="95"/>
      <c r="AC197" s="95"/>
    </row>
    <row r="198" spans="1:29" ht="15.75" hidden="1" customHeight="1">
      <c r="A198" s="95"/>
      <c r="B198" s="95"/>
      <c r="C198" s="95"/>
      <c r="D198" s="95"/>
      <c r="E198" s="95"/>
      <c r="F198" s="99"/>
      <c r="G198" s="95"/>
      <c r="H198" s="99"/>
      <c r="I198" s="95"/>
      <c r="J198" s="95"/>
      <c r="K198" s="95"/>
      <c r="L198" s="95"/>
      <c r="M198" s="99"/>
      <c r="N198" s="99"/>
      <c r="O198" s="95"/>
      <c r="P198" s="95"/>
      <c r="Q198" s="95"/>
      <c r="R198" s="95"/>
      <c r="S198" s="95"/>
      <c r="T198" s="95"/>
      <c r="U198" s="99"/>
      <c r="V198" s="95"/>
      <c r="W198" s="99"/>
      <c r="X198" s="95"/>
      <c r="Y198" s="231"/>
      <c r="Z198" s="229"/>
      <c r="AA198" s="95"/>
      <c r="AB198" s="95"/>
      <c r="AC198" s="95"/>
    </row>
    <row r="199" spans="1:29" ht="15.75" hidden="1" customHeight="1">
      <c r="A199" s="95"/>
      <c r="B199" s="95"/>
      <c r="C199" s="95"/>
      <c r="D199" s="95"/>
      <c r="E199" s="95"/>
      <c r="F199" s="99"/>
      <c r="G199" s="95"/>
      <c r="H199" s="99"/>
      <c r="I199" s="95"/>
      <c r="J199" s="95"/>
      <c r="K199" s="95"/>
      <c r="L199" s="95"/>
      <c r="M199" s="99"/>
      <c r="N199" s="99"/>
      <c r="O199" s="95"/>
      <c r="P199" s="95"/>
      <c r="Q199" s="95"/>
      <c r="R199" s="95"/>
      <c r="S199" s="95"/>
      <c r="T199" s="95"/>
      <c r="U199" s="99"/>
      <c r="V199" s="95"/>
      <c r="W199" s="99"/>
      <c r="X199" s="95"/>
      <c r="Y199" s="231"/>
      <c r="Z199" s="229"/>
      <c r="AA199" s="95"/>
      <c r="AB199" s="95"/>
      <c r="AC199" s="95"/>
    </row>
    <row r="200" spans="1:29" ht="15.75" hidden="1" customHeight="1">
      <c r="A200" s="95"/>
      <c r="B200" s="95"/>
      <c r="C200" s="95"/>
      <c r="D200" s="95"/>
      <c r="E200" s="95"/>
      <c r="F200" s="99"/>
      <c r="G200" s="95"/>
      <c r="H200" s="99"/>
      <c r="I200" s="95"/>
      <c r="J200" s="95"/>
      <c r="K200" s="95"/>
      <c r="L200" s="95"/>
      <c r="M200" s="99"/>
      <c r="N200" s="99"/>
      <c r="O200" s="95"/>
      <c r="P200" s="95"/>
      <c r="Q200" s="95"/>
      <c r="R200" s="95"/>
      <c r="S200" s="95"/>
      <c r="T200" s="95"/>
      <c r="U200" s="99"/>
      <c r="V200" s="95"/>
      <c r="W200" s="99"/>
      <c r="X200" s="95"/>
      <c r="Y200" s="231"/>
      <c r="Z200" s="229"/>
      <c r="AA200" s="95"/>
      <c r="AB200" s="95"/>
      <c r="AC200" s="95"/>
    </row>
    <row r="201" spans="1:29" ht="15.75" hidden="1" customHeight="1">
      <c r="A201" s="95"/>
      <c r="B201" s="95"/>
      <c r="C201" s="95"/>
      <c r="D201" s="95"/>
      <c r="E201" s="95"/>
      <c r="F201" s="99"/>
      <c r="G201" s="95"/>
      <c r="H201" s="99"/>
      <c r="I201" s="95"/>
      <c r="J201" s="95"/>
      <c r="K201" s="95"/>
      <c r="L201" s="95"/>
      <c r="M201" s="99"/>
      <c r="N201" s="99"/>
      <c r="O201" s="95"/>
      <c r="P201" s="95"/>
      <c r="Q201" s="95"/>
      <c r="R201" s="95"/>
      <c r="S201" s="95"/>
      <c r="T201" s="95"/>
      <c r="U201" s="99"/>
      <c r="V201" s="95"/>
      <c r="W201" s="99"/>
      <c r="X201" s="95"/>
      <c r="Y201" s="231"/>
      <c r="Z201" s="229"/>
      <c r="AA201" s="95"/>
      <c r="AB201" s="95"/>
      <c r="AC201" s="95"/>
    </row>
    <row r="202" spans="1:29" ht="15.75" hidden="1" customHeight="1">
      <c r="A202" s="95"/>
      <c r="B202" s="95"/>
      <c r="C202" s="95"/>
      <c r="D202" s="95"/>
      <c r="E202" s="95"/>
      <c r="F202" s="99"/>
      <c r="G202" s="95"/>
      <c r="H202" s="99"/>
      <c r="I202" s="95"/>
      <c r="J202" s="95"/>
      <c r="K202" s="95"/>
      <c r="L202" s="95"/>
      <c r="M202" s="99"/>
      <c r="N202" s="99"/>
      <c r="O202" s="95"/>
      <c r="P202" s="95"/>
      <c r="Q202" s="95"/>
      <c r="R202" s="95"/>
      <c r="S202" s="95"/>
      <c r="T202" s="95"/>
      <c r="U202" s="99"/>
      <c r="V202" s="95"/>
      <c r="W202" s="99"/>
      <c r="X202" s="95"/>
      <c r="Y202" s="231"/>
      <c r="Z202" s="229"/>
      <c r="AA202" s="95"/>
      <c r="AB202" s="95"/>
      <c r="AC202" s="95"/>
    </row>
    <row r="203" spans="1:29" ht="15.75" hidden="1" customHeight="1">
      <c r="A203" s="95"/>
      <c r="B203" s="95"/>
      <c r="C203" s="95"/>
      <c r="D203" s="95"/>
      <c r="E203" s="95"/>
      <c r="F203" s="99"/>
      <c r="G203" s="95"/>
      <c r="H203" s="99"/>
      <c r="I203" s="95"/>
      <c r="J203" s="95"/>
      <c r="K203" s="95"/>
      <c r="L203" s="95"/>
      <c r="M203" s="99"/>
      <c r="N203" s="99"/>
      <c r="O203" s="95"/>
      <c r="P203" s="95"/>
      <c r="Q203" s="95"/>
      <c r="R203" s="95"/>
      <c r="S203" s="95"/>
      <c r="T203" s="95"/>
      <c r="U203" s="99"/>
      <c r="V203" s="95"/>
      <c r="W203" s="99"/>
      <c r="X203" s="95"/>
      <c r="Y203" s="231"/>
      <c r="Z203" s="229"/>
      <c r="AA203" s="95"/>
      <c r="AB203" s="95"/>
      <c r="AC203" s="95"/>
    </row>
    <row r="204" spans="1:29" ht="15.75" hidden="1" customHeight="1">
      <c r="A204" s="95"/>
      <c r="B204" s="95"/>
      <c r="C204" s="95"/>
      <c r="D204" s="95"/>
      <c r="E204" s="95"/>
      <c r="F204" s="99"/>
      <c r="G204" s="95"/>
      <c r="H204" s="99"/>
      <c r="I204" s="95"/>
      <c r="J204" s="95"/>
      <c r="K204" s="95"/>
      <c r="L204" s="95"/>
      <c r="M204" s="99"/>
      <c r="N204" s="99"/>
      <c r="O204" s="95"/>
      <c r="P204" s="95"/>
      <c r="Q204" s="95"/>
      <c r="R204" s="95"/>
      <c r="S204" s="95"/>
      <c r="T204" s="95"/>
      <c r="U204" s="99"/>
      <c r="V204" s="95"/>
      <c r="W204" s="99"/>
      <c r="X204" s="95"/>
      <c r="Y204" s="231"/>
      <c r="Z204" s="229"/>
      <c r="AA204" s="95"/>
      <c r="AB204" s="95"/>
      <c r="AC204" s="95"/>
    </row>
    <row r="205" spans="1:29" ht="15.75" hidden="1" customHeight="1">
      <c r="A205" s="95"/>
      <c r="B205" s="95"/>
      <c r="C205" s="95"/>
      <c r="D205" s="95"/>
      <c r="E205" s="95"/>
      <c r="F205" s="99"/>
      <c r="G205" s="95"/>
      <c r="H205" s="99"/>
      <c r="I205" s="95"/>
      <c r="J205" s="95"/>
      <c r="K205" s="95"/>
      <c r="L205" s="95"/>
      <c r="M205" s="99"/>
      <c r="N205" s="99"/>
      <c r="O205" s="95"/>
      <c r="P205" s="95"/>
      <c r="Q205" s="95"/>
      <c r="R205" s="95"/>
      <c r="S205" s="95"/>
      <c r="T205" s="95"/>
      <c r="U205" s="99"/>
      <c r="V205" s="95"/>
      <c r="W205" s="99"/>
      <c r="X205" s="95"/>
      <c r="Y205" s="231"/>
      <c r="Z205" s="229"/>
      <c r="AA205" s="95"/>
      <c r="AB205" s="95"/>
      <c r="AC205" s="95"/>
    </row>
    <row r="206" spans="1:29" ht="15.75" hidden="1" customHeight="1">
      <c r="A206" s="95"/>
      <c r="B206" s="95"/>
      <c r="C206" s="95"/>
      <c r="D206" s="95"/>
      <c r="E206" s="95"/>
      <c r="F206" s="99"/>
      <c r="G206" s="95"/>
      <c r="H206" s="99"/>
      <c r="I206" s="95"/>
      <c r="J206" s="95"/>
      <c r="K206" s="95"/>
      <c r="L206" s="95"/>
      <c r="M206" s="99"/>
      <c r="N206" s="99"/>
      <c r="O206" s="95"/>
      <c r="P206" s="95"/>
      <c r="Q206" s="95"/>
      <c r="R206" s="95"/>
      <c r="S206" s="95"/>
      <c r="T206" s="95"/>
      <c r="U206" s="99"/>
      <c r="V206" s="95"/>
      <c r="W206" s="99"/>
      <c r="X206" s="95"/>
      <c r="Y206" s="231"/>
      <c r="Z206" s="229"/>
      <c r="AA206" s="95"/>
      <c r="AB206" s="95"/>
      <c r="AC206" s="95"/>
    </row>
    <row r="207" spans="1:29" ht="15.75" hidden="1" customHeight="1">
      <c r="A207" s="95"/>
      <c r="B207" s="95"/>
      <c r="C207" s="95"/>
      <c r="D207" s="95"/>
      <c r="E207" s="95"/>
      <c r="F207" s="99"/>
      <c r="G207" s="95"/>
      <c r="H207" s="99"/>
      <c r="I207" s="95"/>
      <c r="J207" s="95"/>
      <c r="K207" s="95"/>
      <c r="L207" s="95"/>
      <c r="M207" s="99"/>
      <c r="N207" s="99"/>
      <c r="O207" s="95"/>
      <c r="P207" s="95"/>
      <c r="Q207" s="95"/>
      <c r="R207" s="95"/>
      <c r="S207" s="95"/>
      <c r="T207" s="95"/>
      <c r="U207" s="99"/>
      <c r="V207" s="95"/>
      <c r="W207" s="99"/>
      <c r="X207" s="95"/>
      <c r="Y207" s="231"/>
      <c r="Z207" s="229"/>
      <c r="AA207" s="95"/>
      <c r="AB207" s="95"/>
      <c r="AC207" s="95"/>
    </row>
    <row r="208" spans="1:29" ht="15.75" hidden="1" customHeight="1">
      <c r="A208" s="95"/>
      <c r="B208" s="95"/>
      <c r="C208" s="95"/>
      <c r="D208" s="95"/>
      <c r="E208" s="95"/>
      <c r="F208" s="99"/>
      <c r="G208" s="95"/>
      <c r="H208" s="99"/>
      <c r="I208" s="95"/>
      <c r="J208" s="95"/>
      <c r="K208" s="95"/>
      <c r="L208" s="95"/>
      <c r="M208" s="99"/>
      <c r="N208" s="99"/>
      <c r="O208" s="95"/>
      <c r="P208" s="95"/>
      <c r="Q208" s="95"/>
      <c r="R208" s="95"/>
      <c r="S208" s="95"/>
      <c r="T208" s="95"/>
      <c r="U208" s="99"/>
      <c r="V208" s="95"/>
      <c r="W208" s="99"/>
      <c r="X208" s="95"/>
      <c r="Y208" s="231"/>
      <c r="Z208" s="229"/>
      <c r="AA208" s="95"/>
      <c r="AB208" s="95"/>
      <c r="AC208" s="95"/>
    </row>
    <row r="209" spans="1:29" ht="15.75" hidden="1" customHeight="1">
      <c r="A209" s="95"/>
      <c r="B209" s="95"/>
      <c r="C209" s="95"/>
      <c r="D209" s="95"/>
      <c r="E209" s="95"/>
      <c r="F209" s="99"/>
      <c r="G209" s="95"/>
      <c r="H209" s="99"/>
      <c r="I209" s="95"/>
      <c r="J209" s="95"/>
      <c r="K209" s="95"/>
      <c r="L209" s="95"/>
      <c r="M209" s="99"/>
      <c r="N209" s="99"/>
      <c r="O209" s="95"/>
      <c r="P209" s="95"/>
      <c r="Q209" s="95"/>
      <c r="R209" s="95"/>
      <c r="S209" s="95"/>
      <c r="T209" s="95"/>
      <c r="U209" s="99"/>
      <c r="V209" s="95"/>
      <c r="W209" s="99"/>
      <c r="X209" s="95"/>
      <c r="Y209" s="231"/>
      <c r="Z209" s="229"/>
      <c r="AA209" s="95"/>
      <c r="AB209" s="95"/>
      <c r="AC209" s="95"/>
    </row>
    <row r="210" spans="1:29" ht="15.75" hidden="1" customHeight="1">
      <c r="A210" s="95"/>
      <c r="B210" s="95"/>
      <c r="C210" s="95"/>
      <c r="D210" s="95"/>
      <c r="E210" s="95"/>
      <c r="F210" s="99"/>
      <c r="G210" s="95"/>
      <c r="H210" s="99"/>
      <c r="I210" s="95"/>
      <c r="J210" s="95"/>
      <c r="K210" s="95"/>
      <c r="L210" s="95"/>
      <c r="M210" s="99"/>
      <c r="N210" s="99"/>
      <c r="O210" s="95"/>
      <c r="P210" s="95"/>
      <c r="Q210" s="95"/>
      <c r="R210" s="95"/>
      <c r="S210" s="95"/>
      <c r="T210" s="95"/>
      <c r="U210" s="99"/>
      <c r="V210" s="95"/>
      <c r="W210" s="99"/>
      <c r="X210" s="95"/>
      <c r="Y210" s="231"/>
      <c r="Z210" s="229"/>
      <c r="AA210" s="95"/>
      <c r="AB210" s="95"/>
      <c r="AC210" s="95"/>
    </row>
    <row r="211" spans="1:29" ht="15.75" hidden="1" customHeight="1">
      <c r="A211" s="95"/>
      <c r="B211" s="95"/>
      <c r="C211" s="95"/>
      <c r="D211" s="95"/>
      <c r="E211" s="95"/>
      <c r="F211" s="99"/>
      <c r="G211" s="95"/>
      <c r="H211" s="99"/>
      <c r="I211" s="95"/>
      <c r="J211" s="95"/>
      <c r="K211" s="95"/>
      <c r="L211" s="95"/>
      <c r="M211" s="99"/>
      <c r="N211" s="99"/>
      <c r="O211" s="95"/>
      <c r="P211" s="95"/>
      <c r="Q211" s="95"/>
      <c r="R211" s="95"/>
      <c r="S211" s="95"/>
      <c r="T211" s="95"/>
      <c r="U211" s="99"/>
      <c r="V211" s="95"/>
      <c r="W211" s="99"/>
      <c r="X211" s="95"/>
      <c r="Y211" s="231"/>
      <c r="Z211" s="229"/>
      <c r="AA211" s="95"/>
      <c r="AB211" s="95"/>
      <c r="AC211" s="95"/>
    </row>
    <row r="212" spans="1:29" ht="15.75" hidden="1" customHeight="1">
      <c r="A212" s="95"/>
      <c r="B212" s="95"/>
      <c r="C212" s="95"/>
      <c r="D212" s="95"/>
      <c r="E212" s="95"/>
      <c r="F212" s="99"/>
      <c r="G212" s="95"/>
      <c r="H212" s="99"/>
      <c r="I212" s="95"/>
      <c r="J212" s="95"/>
      <c r="K212" s="95"/>
      <c r="L212" s="95"/>
      <c r="M212" s="99"/>
      <c r="N212" s="99"/>
      <c r="O212" s="95"/>
      <c r="P212" s="95"/>
      <c r="Q212" s="95"/>
      <c r="R212" s="95"/>
      <c r="S212" s="95"/>
      <c r="T212" s="95"/>
      <c r="U212" s="99"/>
      <c r="V212" s="95"/>
      <c r="W212" s="99"/>
      <c r="X212" s="95"/>
      <c r="Y212" s="231"/>
      <c r="Z212" s="229"/>
      <c r="AA212" s="95"/>
      <c r="AB212" s="95"/>
      <c r="AC212" s="95"/>
    </row>
    <row r="213" spans="1:29" ht="15.75" hidden="1" customHeight="1">
      <c r="A213" s="95"/>
      <c r="B213" s="95"/>
      <c r="C213" s="95"/>
      <c r="D213" s="95"/>
      <c r="E213" s="95"/>
      <c r="F213" s="99"/>
      <c r="G213" s="95"/>
      <c r="H213" s="99"/>
      <c r="I213" s="95"/>
      <c r="J213" s="95"/>
      <c r="K213" s="95"/>
      <c r="L213" s="95"/>
      <c r="M213" s="99"/>
      <c r="N213" s="99"/>
      <c r="O213" s="95"/>
      <c r="P213" s="95"/>
      <c r="Q213" s="95"/>
      <c r="R213" s="95"/>
      <c r="S213" s="95"/>
      <c r="T213" s="95"/>
      <c r="U213" s="99"/>
      <c r="V213" s="95"/>
      <c r="W213" s="99"/>
      <c r="X213" s="95"/>
      <c r="Y213" s="231"/>
      <c r="Z213" s="229"/>
      <c r="AA213" s="95"/>
      <c r="AB213" s="95"/>
      <c r="AC213" s="95"/>
    </row>
    <row r="214" spans="1:29" ht="15.75" hidden="1" customHeight="1">
      <c r="A214" s="95"/>
      <c r="B214" s="95"/>
      <c r="C214" s="95"/>
      <c r="D214" s="95"/>
      <c r="E214" s="95"/>
      <c r="F214" s="99"/>
      <c r="G214" s="95"/>
      <c r="H214" s="99"/>
      <c r="I214" s="95"/>
      <c r="J214" s="95"/>
      <c r="K214" s="95"/>
      <c r="L214" s="95"/>
      <c r="M214" s="99"/>
      <c r="N214" s="99"/>
      <c r="O214" s="95"/>
      <c r="P214" s="95"/>
      <c r="Q214" s="95"/>
      <c r="R214" s="95"/>
      <c r="S214" s="95"/>
      <c r="T214" s="95"/>
      <c r="U214" s="99"/>
      <c r="V214" s="95"/>
      <c r="W214" s="99"/>
      <c r="X214" s="95"/>
      <c r="Y214" s="231"/>
      <c r="Z214" s="229"/>
      <c r="AA214" s="95"/>
      <c r="AB214" s="95"/>
      <c r="AC214" s="95"/>
    </row>
    <row r="215" spans="1:29" ht="15.75" hidden="1" customHeight="1">
      <c r="A215" s="95"/>
      <c r="B215" s="95"/>
      <c r="C215" s="95"/>
      <c r="D215" s="95"/>
      <c r="E215" s="95"/>
      <c r="F215" s="99"/>
      <c r="G215" s="95"/>
      <c r="H215" s="99"/>
      <c r="I215" s="95"/>
      <c r="J215" s="95"/>
      <c r="K215" s="95"/>
      <c r="L215" s="95"/>
      <c r="M215" s="99"/>
      <c r="N215" s="99"/>
      <c r="O215" s="95"/>
      <c r="P215" s="95"/>
      <c r="Q215" s="95"/>
      <c r="R215" s="95"/>
      <c r="S215" s="95"/>
      <c r="T215" s="95"/>
      <c r="U215" s="99"/>
      <c r="V215" s="95"/>
      <c r="W215" s="99"/>
      <c r="X215" s="95"/>
      <c r="Y215" s="231"/>
      <c r="Z215" s="229"/>
      <c r="AA215" s="95"/>
      <c r="AB215" s="95"/>
      <c r="AC215" s="95"/>
    </row>
    <row r="216" spans="1:29" ht="15.75" hidden="1" customHeight="1">
      <c r="A216" s="95"/>
      <c r="B216" s="95"/>
      <c r="C216" s="95"/>
      <c r="D216" s="95"/>
      <c r="E216" s="95"/>
      <c r="F216" s="99"/>
      <c r="G216" s="95"/>
      <c r="H216" s="99"/>
      <c r="I216" s="95"/>
      <c r="J216" s="95"/>
      <c r="K216" s="95"/>
      <c r="L216" s="95"/>
      <c r="M216" s="99"/>
      <c r="N216" s="99"/>
      <c r="O216" s="95"/>
      <c r="P216" s="95"/>
      <c r="Q216" s="95"/>
      <c r="R216" s="95"/>
      <c r="S216" s="95"/>
      <c r="T216" s="95"/>
      <c r="U216" s="99"/>
      <c r="V216" s="95"/>
      <c r="W216" s="99"/>
      <c r="X216" s="95"/>
      <c r="Y216" s="231"/>
      <c r="Z216" s="229"/>
      <c r="AA216" s="95"/>
      <c r="AB216" s="95"/>
      <c r="AC216" s="95"/>
    </row>
    <row r="217" spans="1:29" ht="15.75" hidden="1" customHeight="1">
      <c r="A217" s="95"/>
      <c r="B217" s="95"/>
      <c r="C217" s="95"/>
      <c r="D217" s="95"/>
      <c r="E217" s="95"/>
      <c r="F217" s="99"/>
      <c r="G217" s="95"/>
      <c r="H217" s="99"/>
      <c r="I217" s="95"/>
      <c r="J217" s="95"/>
      <c r="K217" s="95"/>
      <c r="L217" s="95"/>
      <c r="M217" s="99"/>
      <c r="N217" s="99"/>
      <c r="O217" s="95"/>
      <c r="P217" s="95"/>
      <c r="Q217" s="95"/>
      <c r="R217" s="95"/>
      <c r="S217" s="95"/>
      <c r="T217" s="95"/>
      <c r="U217" s="99"/>
      <c r="V217" s="95"/>
      <c r="W217" s="99"/>
      <c r="X217" s="95"/>
      <c r="Y217" s="231"/>
      <c r="Z217" s="229"/>
      <c r="AA217" s="95"/>
      <c r="AB217" s="95"/>
      <c r="AC217" s="95"/>
    </row>
    <row r="218" spans="1:29" ht="15.75" hidden="1" customHeight="1">
      <c r="A218" s="95"/>
      <c r="B218" s="95"/>
      <c r="C218" s="95"/>
      <c r="D218" s="95"/>
      <c r="E218" s="95"/>
      <c r="F218" s="99"/>
      <c r="G218" s="95"/>
      <c r="H218" s="99"/>
      <c r="I218" s="95"/>
      <c r="J218" s="95"/>
      <c r="K218" s="95"/>
      <c r="L218" s="95"/>
      <c r="M218" s="99"/>
      <c r="N218" s="99"/>
      <c r="O218" s="95"/>
      <c r="P218" s="95"/>
      <c r="Q218" s="95"/>
      <c r="R218" s="95"/>
      <c r="S218" s="95"/>
      <c r="T218" s="95"/>
      <c r="U218" s="99"/>
      <c r="V218" s="95"/>
      <c r="W218" s="99"/>
      <c r="X218" s="95"/>
      <c r="Y218" s="231"/>
      <c r="Z218" s="229"/>
      <c r="AA218" s="95"/>
      <c r="AB218" s="95"/>
      <c r="AC218" s="95"/>
    </row>
    <row r="219" spans="1:29" ht="15.75" hidden="1" customHeight="1">
      <c r="A219" s="95"/>
      <c r="B219" s="95"/>
      <c r="C219" s="95"/>
      <c r="D219" s="95"/>
      <c r="E219" s="95"/>
      <c r="F219" s="99"/>
      <c r="G219" s="95"/>
      <c r="H219" s="99"/>
      <c r="I219" s="95"/>
      <c r="J219" s="95"/>
      <c r="K219" s="95"/>
      <c r="L219" s="95"/>
      <c r="M219" s="99"/>
      <c r="N219" s="99"/>
      <c r="O219" s="95"/>
      <c r="P219" s="95"/>
      <c r="Q219" s="95"/>
      <c r="R219" s="95"/>
      <c r="S219" s="95"/>
      <c r="T219" s="95"/>
      <c r="U219" s="99"/>
      <c r="V219" s="95"/>
      <c r="W219" s="99"/>
      <c r="X219" s="95"/>
      <c r="Y219" s="231"/>
      <c r="Z219" s="229"/>
      <c r="AA219" s="95"/>
      <c r="AB219" s="95"/>
      <c r="AC219" s="95"/>
    </row>
    <row r="220" spans="1:29" ht="15.75" hidden="1" customHeight="1">
      <c r="A220" s="95"/>
      <c r="B220" s="95"/>
      <c r="C220" s="95"/>
      <c r="D220" s="95"/>
      <c r="E220" s="95"/>
      <c r="F220" s="99"/>
      <c r="G220" s="95"/>
      <c r="H220" s="99"/>
      <c r="I220" s="95"/>
      <c r="J220" s="95"/>
      <c r="K220" s="95"/>
      <c r="L220" s="95"/>
      <c r="M220" s="99"/>
      <c r="N220" s="99"/>
      <c r="O220" s="95"/>
      <c r="P220" s="95"/>
      <c r="Q220" s="95"/>
      <c r="R220" s="95"/>
      <c r="S220" s="95"/>
      <c r="T220" s="95"/>
      <c r="U220" s="99"/>
      <c r="V220" s="95"/>
      <c r="W220" s="99"/>
      <c r="X220" s="95"/>
      <c r="Y220" s="231"/>
      <c r="Z220" s="229"/>
      <c r="AA220" s="95"/>
      <c r="AB220" s="95"/>
      <c r="AC220" s="95"/>
    </row>
    <row r="221" spans="1:29" ht="15.75" hidden="1" customHeight="1">
      <c r="A221" s="95"/>
      <c r="B221" s="95"/>
      <c r="C221" s="95"/>
      <c r="D221" s="95"/>
      <c r="E221" s="95"/>
      <c r="F221" s="99"/>
      <c r="G221" s="95"/>
      <c r="H221" s="99"/>
      <c r="I221" s="95"/>
      <c r="J221" s="95"/>
      <c r="K221" s="95"/>
      <c r="L221" s="95"/>
      <c r="M221" s="99"/>
      <c r="N221" s="99"/>
      <c r="O221" s="95"/>
      <c r="P221" s="95"/>
      <c r="Q221" s="95"/>
      <c r="R221" s="95"/>
      <c r="S221" s="95"/>
      <c r="T221" s="95"/>
      <c r="U221" s="99"/>
      <c r="V221" s="95"/>
      <c r="W221" s="99"/>
      <c r="X221" s="95"/>
      <c r="Y221" s="231"/>
      <c r="Z221" s="229"/>
      <c r="AA221" s="95"/>
      <c r="AB221" s="95"/>
      <c r="AC221" s="95"/>
    </row>
    <row r="222" spans="1:29" ht="15.75" hidden="1" customHeight="1">
      <c r="A222" s="95"/>
      <c r="B222" s="95"/>
      <c r="C222" s="95"/>
      <c r="D222" s="95"/>
      <c r="E222" s="95"/>
      <c r="F222" s="99"/>
      <c r="G222" s="95"/>
      <c r="H222" s="99"/>
      <c r="I222" s="95"/>
      <c r="J222" s="95"/>
      <c r="K222" s="95"/>
      <c r="L222" s="95"/>
      <c r="M222" s="99"/>
      <c r="N222" s="99"/>
      <c r="O222" s="95"/>
      <c r="P222" s="95"/>
      <c r="Q222" s="95"/>
      <c r="R222" s="95"/>
      <c r="S222" s="95"/>
      <c r="T222" s="95"/>
      <c r="U222" s="99"/>
      <c r="V222" s="95"/>
      <c r="W222" s="99"/>
      <c r="X222" s="95"/>
      <c r="Y222" s="231"/>
      <c r="Z222" s="229"/>
      <c r="AA222" s="95"/>
      <c r="AB222" s="95"/>
      <c r="AC222" s="95"/>
    </row>
    <row r="223" spans="1:29" ht="15.75" hidden="1" customHeight="1">
      <c r="A223" s="95"/>
      <c r="B223" s="95"/>
      <c r="C223" s="95"/>
      <c r="D223" s="95"/>
      <c r="E223" s="95"/>
      <c r="F223" s="99"/>
      <c r="G223" s="95"/>
      <c r="H223" s="99"/>
      <c r="I223" s="95"/>
      <c r="J223" s="95"/>
      <c r="K223" s="95"/>
      <c r="L223" s="95"/>
      <c r="M223" s="99"/>
      <c r="N223" s="99"/>
      <c r="O223" s="95"/>
      <c r="P223" s="95"/>
      <c r="Q223" s="95"/>
      <c r="R223" s="95"/>
      <c r="S223" s="95"/>
      <c r="T223" s="95"/>
      <c r="U223" s="99"/>
      <c r="V223" s="95"/>
      <c r="W223" s="99"/>
      <c r="X223" s="95"/>
      <c r="Y223" s="231"/>
      <c r="Z223" s="229"/>
      <c r="AA223" s="95"/>
      <c r="AB223" s="95"/>
      <c r="AC223" s="95"/>
    </row>
    <row r="224" spans="1:29" ht="15.75" hidden="1" customHeight="1">
      <c r="A224" s="95"/>
      <c r="B224" s="95"/>
      <c r="C224" s="95"/>
      <c r="D224" s="95"/>
      <c r="E224" s="95"/>
      <c r="F224" s="99"/>
      <c r="G224" s="95"/>
      <c r="H224" s="99"/>
      <c r="I224" s="95"/>
      <c r="J224" s="95"/>
      <c r="K224" s="95"/>
      <c r="L224" s="95"/>
      <c r="M224" s="99"/>
      <c r="N224" s="99"/>
      <c r="O224" s="95"/>
      <c r="P224" s="95"/>
      <c r="Q224" s="95"/>
      <c r="R224" s="95"/>
      <c r="S224" s="95"/>
      <c r="T224" s="95"/>
      <c r="U224" s="99"/>
      <c r="V224" s="95"/>
      <c r="W224" s="99"/>
      <c r="X224" s="95"/>
      <c r="Y224" s="231"/>
      <c r="Z224" s="229"/>
      <c r="AA224" s="95"/>
      <c r="AB224" s="95"/>
      <c r="AC224" s="95"/>
    </row>
    <row r="225" spans="1:29" ht="15.75" hidden="1" customHeight="1">
      <c r="A225" s="95"/>
      <c r="B225" s="95"/>
      <c r="C225" s="95"/>
      <c r="D225" s="95"/>
      <c r="E225" s="95"/>
      <c r="F225" s="99"/>
      <c r="G225" s="95"/>
      <c r="H225" s="99"/>
      <c r="I225" s="95"/>
      <c r="J225" s="95"/>
      <c r="K225" s="95"/>
      <c r="L225" s="95"/>
      <c r="M225" s="99"/>
      <c r="N225" s="99"/>
      <c r="O225" s="95"/>
      <c r="P225" s="95"/>
      <c r="Q225" s="95"/>
      <c r="R225" s="95"/>
      <c r="S225" s="95"/>
      <c r="T225" s="95"/>
      <c r="U225" s="99"/>
      <c r="V225" s="95"/>
      <c r="W225" s="99"/>
      <c r="X225" s="95"/>
      <c r="Y225" s="231"/>
      <c r="Z225" s="229"/>
      <c r="AA225" s="95"/>
      <c r="AB225" s="95"/>
      <c r="AC225" s="95"/>
    </row>
    <row r="226" spans="1:29" ht="15.75" hidden="1" customHeight="1">
      <c r="A226" s="95"/>
      <c r="B226" s="95"/>
      <c r="C226" s="95"/>
      <c r="D226" s="95"/>
      <c r="E226" s="95"/>
      <c r="F226" s="99"/>
      <c r="G226" s="95"/>
      <c r="H226" s="99"/>
      <c r="I226" s="95"/>
      <c r="J226" s="95"/>
      <c r="K226" s="95"/>
      <c r="L226" s="95"/>
      <c r="M226" s="99"/>
      <c r="N226" s="99"/>
      <c r="O226" s="95"/>
      <c r="P226" s="95"/>
      <c r="Q226" s="95"/>
      <c r="R226" s="95"/>
      <c r="S226" s="95"/>
      <c r="T226" s="95"/>
      <c r="U226" s="99"/>
      <c r="V226" s="95"/>
      <c r="W226" s="99"/>
      <c r="X226" s="95"/>
      <c r="Y226" s="231"/>
      <c r="Z226" s="229"/>
      <c r="AA226" s="95"/>
      <c r="AB226" s="95"/>
      <c r="AC226" s="95"/>
    </row>
    <row r="227" spans="1:29" ht="15.75" hidden="1" customHeight="1">
      <c r="A227" s="95"/>
      <c r="B227" s="95"/>
      <c r="C227" s="95"/>
      <c r="D227" s="95"/>
      <c r="E227" s="95"/>
      <c r="F227" s="99"/>
      <c r="G227" s="95"/>
      <c r="H227" s="99"/>
      <c r="I227" s="95"/>
      <c r="J227" s="95"/>
      <c r="K227" s="95"/>
      <c r="L227" s="95"/>
      <c r="M227" s="99"/>
      <c r="N227" s="99"/>
      <c r="O227" s="95"/>
      <c r="P227" s="95"/>
      <c r="Q227" s="95"/>
      <c r="R227" s="95"/>
      <c r="S227" s="95"/>
      <c r="T227" s="95"/>
      <c r="U227" s="99"/>
      <c r="V227" s="95"/>
      <c r="W227" s="99"/>
      <c r="X227" s="95"/>
      <c r="Y227" s="231"/>
      <c r="Z227" s="229"/>
      <c r="AA227" s="95"/>
      <c r="AB227" s="95"/>
      <c r="AC227" s="95"/>
    </row>
    <row r="228" spans="1:29" ht="15.75" hidden="1" customHeight="1">
      <c r="A228" s="95"/>
      <c r="B228" s="95"/>
      <c r="C228" s="95"/>
      <c r="D228" s="95"/>
      <c r="E228" s="95"/>
      <c r="F228" s="99"/>
      <c r="G228" s="95"/>
      <c r="H228" s="99"/>
      <c r="I228" s="95"/>
      <c r="J228" s="95"/>
      <c r="K228" s="95"/>
      <c r="L228" s="95"/>
      <c r="M228" s="99"/>
      <c r="N228" s="99"/>
      <c r="O228" s="95"/>
      <c r="P228" s="95"/>
      <c r="Q228" s="95"/>
      <c r="R228" s="95"/>
      <c r="S228" s="95"/>
      <c r="T228" s="95"/>
      <c r="U228" s="99"/>
      <c r="V228" s="95"/>
      <c r="W228" s="99"/>
      <c r="X228" s="95"/>
      <c r="Y228" s="231"/>
      <c r="Z228" s="229"/>
      <c r="AA228" s="95"/>
      <c r="AB228" s="95"/>
      <c r="AC228" s="95"/>
    </row>
    <row r="229" spans="1:29" ht="15.75" hidden="1" customHeight="1">
      <c r="A229" s="95"/>
      <c r="B229" s="95"/>
      <c r="C229" s="95"/>
      <c r="D229" s="95"/>
      <c r="E229" s="95"/>
      <c r="F229" s="99"/>
      <c r="G229" s="95"/>
      <c r="H229" s="99"/>
      <c r="I229" s="95"/>
      <c r="J229" s="95"/>
      <c r="K229" s="95"/>
      <c r="L229" s="95"/>
      <c r="M229" s="99"/>
      <c r="N229" s="99"/>
      <c r="O229" s="95"/>
      <c r="P229" s="95"/>
      <c r="Q229" s="95"/>
      <c r="R229" s="95"/>
      <c r="S229" s="95"/>
      <c r="T229" s="95"/>
      <c r="U229" s="99"/>
      <c r="V229" s="95"/>
      <c r="W229" s="99"/>
      <c r="X229" s="95"/>
      <c r="Y229" s="231"/>
      <c r="Z229" s="229"/>
      <c r="AA229" s="95"/>
      <c r="AB229" s="95"/>
      <c r="AC229" s="95"/>
    </row>
    <row r="230" spans="1:29" ht="15.75" hidden="1" customHeight="1">
      <c r="A230" s="95"/>
      <c r="B230" s="95"/>
      <c r="C230" s="95"/>
      <c r="D230" s="95"/>
      <c r="E230" s="95"/>
      <c r="F230" s="99"/>
      <c r="G230" s="95"/>
      <c r="H230" s="99"/>
      <c r="I230" s="95"/>
      <c r="J230" s="95"/>
      <c r="K230" s="95"/>
      <c r="L230" s="95"/>
      <c r="M230" s="99"/>
      <c r="N230" s="99"/>
      <c r="O230" s="95"/>
      <c r="P230" s="95"/>
      <c r="Q230" s="95"/>
      <c r="R230" s="95"/>
      <c r="S230" s="95"/>
      <c r="T230" s="95"/>
      <c r="U230" s="99"/>
      <c r="V230" s="95"/>
      <c r="W230" s="99"/>
      <c r="X230" s="95"/>
      <c r="Y230" s="231"/>
      <c r="Z230" s="229"/>
      <c r="AA230" s="95"/>
      <c r="AB230" s="95"/>
      <c r="AC230" s="95"/>
    </row>
    <row r="231" spans="1:29" ht="15.75" hidden="1" customHeight="1">
      <c r="A231" s="95"/>
      <c r="B231" s="95"/>
      <c r="C231" s="95"/>
      <c r="D231" s="95"/>
      <c r="E231" s="95"/>
      <c r="F231" s="99"/>
      <c r="G231" s="95"/>
      <c r="H231" s="99"/>
      <c r="I231" s="95"/>
      <c r="J231" s="95"/>
      <c r="K231" s="95"/>
      <c r="L231" s="95"/>
      <c r="M231" s="99"/>
      <c r="N231" s="99"/>
      <c r="O231" s="95"/>
      <c r="P231" s="95"/>
      <c r="Q231" s="95"/>
      <c r="R231" s="95"/>
      <c r="S231" s="95"/>
      <c r="T231" s="95"/>
      <c r="U231" s="99"/>
      <c r="V231" s="95"/>
      <c r="W231" s="99"/>
      <c r="X231" s="95"/>
      <c r="Y231" s="231"/>
      <c r="Z231" s="229"/>
      <c r="AA231" s="95"/>
      <c r="AB231" s="95"/>
      <c r="AC231" s="95"/>
    </row>
    <row r="232" spans="1:29" ht="15.75" hidden="1" customHeight="1">
      <c r="A232" s="95"/>
      <c r="B232" s="95"/>
      <c r="C232" s="95"/>
      <c r="D232" s="95"/>
      <c r="E232" s="95"/>
      <c r="F232" s="99"/>
      <c r="G232" s="95"/>
      <c r="H232" s="99"/>
      <c r="I232" s="95"/>
      <c r="J232" s="95"/>
      <c r="K232" s="95"/>
      <c r="L232" s="95"/>
      <c r="M232" s="99"/>
      <c r="N232" s="99"/>
      <c r="O232" s="95"/>
      <c r="P232" s="95"/>
      <c r="Q232" s="95"/>
      <c r="R232" s="95"/>
      <c r="S232" s="95"/>
      <c r="T232" s="95"/>
      <c r="U232" s="99"/>
      <c r="V232" s="95"/>
      <c r="W232" s="99"/>
      <c r="X232" s="95"/>
      <c r="Y232" s="231"/>
      <c r="Z232" s="229"/>
      <c r="AA232" s="95"/>
      <c r="AB232" s="95"/>
      <c r="AC232" s="95"/>
    </row>
    <row r="233" spans="1:29" ht="15.75" hidden="1" customHeight="1">
      <c r="A233" s="95"/>
      <c r="B233" s="95"/>
      <c r="C233" s="95"/>
      <c r="D233" s="95"/>
      <c r="E233" s="95"/>
      <c r="F233" s="99"/>
      <c r="G233" s="95"/>
      <c r="H233" s="99"/>
      <c r="I233" s="95"/>
      <c r="J233" s="95"/>
      <c r="K233" s="95"/>
      <c r="L233" s="95"/>
      <c r="M233" s="99"/>
      <c r="N233" s="99"/>
      <c r="O233" s="95"/>
      <c r="P233" s="95"/>
      <c r="Q233" s="95"/>
      <c r="R233" s="95"/>
      <c r="S233" s="95"/>
      <c r="T233" s="95"/>
      <c r="U233" s="99"/>
      <c r="V233" s="95"/>
      <c r="W233" s="99"/>
      <c r="X233" s="95"/>
      <c r="Y233" s="231"/>
      <c r="Z233" s="229"/>
      <c r="AA233" s="95"/>
      <c r="AB233" s="95"/>
      <c r="AC233" s="95"/>
    </row>
    <row r="234" spans="1:29" ht="15.75" hidden="1" customHeight="1">
      <c r="A234" s="95"/>
      <c r="B234" s="95"/>
      <c r="C234" s="95"/>
      <c r="D234" s="95"/>
      <c r="E234" s="95"/>
      <c r="F234" s="99"/>
      <c r="G234" s="95"/>
      <c r="H234" s="99"/>
      <c r="I234" s="95"/>
      <c r="J234" s="95"/>
      <c r="K234" s="95"/>
      <c r="L234" s="95"/>
      <c r="M234" s="99"/>
      <c r="N234" s="99"/>
      <c r="O234" s="95"/>
      <c r="P234" s="95"/>
      <c r="Q234" s="95"/>
      <c r="R234" s="95"/>
      <c r="S234" s="95"/>
      <c r="T234" s="95"/>
      <c r="U234" s="99"/>
      <c r="V234" s="95"/>
      <c r="W234" s="99"/>
      <c r="X234" s="95"/>
      <c r="Y234" s="231"/>
      <c r="Z234" s="229"/>
      <c r="AA234" s="95"/>
      <c r="AB234" s="95"/>
      <c r="AC234" s="95"/>
    </row>
    <row r="235" spans="1:29" ht="15.75" hidden="1" customHeight="1">
      <c r="A235" s="95"/>
      <c r="B235" s="95"/>
      <c r="C235" s="95"/>
      <c r="D235" s="95"/>
      <c r="E235" s="95"/>
      <c r="F235" s="99"/>
      <c r="G235" s="95"/>
      <c r="H235" s="99"/>
      <c r="I235" s="95"/>
      <c r="J235" s="95"/>
      <c r="K235" s="95"/>
      <c r="L235" s="95"/>
      <c r="M235" s="99"/>
      <c r="N235" s="99"/>
      <c r="O235" s="95"/>
      <c r="P235" s="95"/>
      <c r="Q235" s="95"/>
      <c r="R235" s="95"/>
      <c r="S235" s="95"/>
      <c r="T235" s="95"/>
      <c r="U235" s="99"/>
      <c r="V235" s="95"/>
      <c r="W235" s="99"/>
      <c r="X235" s="95"/>
      <c r="Y235" s="231"/>
      <c r="Z235" s="229"/>
      <c r="AA235" s="95"/>
      <c r="AB235" s="95"/>
      <c r="AC235" s="95"/>
    </row>
    <row r="236" spans="1:29" ht="15.75" hidden="1" customHeight="1">
      <c r="A236" s="95"/>
      <c r="B236" s="95"/>
      <c r="C236" s="95"/>
      <c r="D236" s="95"/>
      <c r="E236" s="95"/>
      <c r="F236" s="99"/>
      <c r="G236" s="95"/>
      <c r="H236" s="99"/>
      <c r="I236" s="95"/>
      <c r="J236" s="95"/>
      <c r="K236" s="95"/>
      <c r="L236" s="95"/>
      <c r="M236" s="99"/>
      <c r="N236" s="99"/>
      <c r="O236" s="95"/>
      <c r="P236" s="95"/>
      <c r="Q236" s="95"/>
      <c r="R236" s="95"/>
      <c r="S236" s="95"/>
      <c r="T236" s="95"/>
      <c r="U236" s="99"/>
      <c r="V236" s="95"/>
      <c r="W236" s="99"/>
      <c r="X236" s="95"/>
      <c r="Y236" s="231"/>
      <c r="Z236" s="229"/>
      <c r="AA236" s="95"/>
      <c r="AB236" s="95"/>
      <c r="AC236" s="95"/>
    </row>
    <row r="237" spans="1:29" ht="15.75" hidden="1" customHeight="1">
      <c r="A237" s="95"/>
      <c r="B237" s="95"/>
      <c r="C237" s="95"/>
      <c r="D237" s="95"/>
      <c r="E237" s="95"/>
      <c r="F237" s="99"/>
      <c r="G237" s="95"/>
      <c r="H237" s="99"/>
      <c r="I237" s="95"/>
      <c r="J237" s="95"/>
      <c r="K237" s="95"/>
      <c r="L237" s="95"/>
      <c r="M237" s="99"/>
      <c r="N237" s="99"/>
      <c r="O237" s="95"/>
      <c r="P237" s="95"/>
      <c r="Q237" s="95"/>
      <c r="R237" s="95"/>
      <c r="S237" s="95"/>
      <c r="T237" s="95"/>
      <c r="U237" s="99"/>
      <c r="V237" s="95"/>
      <c r="W237" s="99"/>
      <c r="X237" s="95"/>
      <c r="Y237" s="231"/>
      <c r="Z237" s="229"/>
      <c r="AA237" s="95"/>
      <c r="AB237" s="95"/>
      <c r="AC237" s="95"/>
    </row>
    <row r="238" spans="1:29" ht="15.75" hidden="1" customHeight="1">
      <c r="A238" s="95"/>
      <c r="B238" s="95"/>
      <c r="C238" s="95"/>
      <c r="D238" s="95"/>
      <c r="E238" s="95"/>
      <c r="F238" s="99"/>
      <c r="G238" s="95"/>
      <c r="H238" s="99"/>
      <c r="I238" s="95"/>
      <c r="J238" s="95"/>
      <c r="K238" s="95"/>
      <c r="L238" s="95"/>
      <c r="M238" s="99"/>
      <c r="N238" s="99"/>
      <c r="O238" s="95"/>
      <c r="P238" s="95"/>
      <c r="Q238" s="95"/>
      <c r="R238" s="95"/>
      <c r="S238" s="95"/>
      <c r="T238" s="95"/>
      <c r="U238" s="99"/>
      <c r="V238" s="95"/>
      <c r="W238" s="99"/>
      <c r="X238" s="95"/>
      <c r="Y238" s="231"/>
      <c r="Z238" s="229"/>
      <c r="AA238" s="95"/>
      <c r="AB238" s="95"/>
      <c r="AC238" s="95"/>
    </row>
    <row r="239" spans="1:29" ht="15.75" hidden="1" customHeight="1">
      <c r="A239" s="95"/>
      <c r="B239" s="95"/>
      <c r="C239" s="95"/>
      <c r="D239" s="95"/>
      <c r="E239" s="95"/>
      <c r="F239" s="99"/>
      <c r="G239" s="95"/>
      <c r="H239" s="99"/>
      <c r="I239" s="95"/>
      <c r="J239" s="95"/>
      <c r="K239" s="95"/>
      <c r="L239" s="95"/>
      <c r="M239" s="99"/>
      <c r="N239" s="99"/>
      <c r="O239" s="95"/>
      <c r="P239" s="95"/>
      <c r="Q239" s="95"/>
      <c r="R239" s="95"/>
      <c r="S239" s="95"/>
      <c r="T239" s="95"/>
      <c r="U239" s="99"/>
      <c r="V239" s="95"/>
      <c r="W239" s="99"/>
      <c r="X239" s="95"/>
      <c r="Y239" s="231"/>
      <c r="Z239" s="229"/>
      <c r="AA239" s="95"/>
      <c r="AB239" s="95"/>
      <c r="AC239" s="95"/>
    </row>
    <row r="240" spans="1:29" ht="15.75" hidden="1" customHeight="1">
      <c r="A240" s="95"/>
      <c r="B240" s="95"/>
      <c r="C240" s="95"/>
      <c r="D240" s="95"/>
      <c r="E240" s="95"/>
      <c r="F240" s="99"/>
      <c r="G240" s="95"/>
      <c r="H240" s="99"/>
      <c r="I240" s="95"/>
      <c r="J240" s="95"/>
      <c r="K240" s="95"/>
      <c r="L240" s="95"/>
      <c r="M240" s="99"/>
      <c r="N240" s="99"/>
      <c r="O240" s="95"/>
      <c r="P240" s="95"/>
      <c r="Q240" s="95"/>
      <c r="R240" s="95"/>
      <c r="S240" s="95"/>
      <c r="T240" s="95"/>
      <c r="U240" s="99"/>
      <c r="V240" s="95"/>
      <c r="W240" s="99"/>
      <c r="X240" s="95"/>
      <c r="Y240" s="231"/>
      <c r="Z240" s="229"/>
      <c r="AA240" s="95"/>
      <c r="AB240" s="95"/>
      <c r="AC240" s="95"/>
    </row>
    <row r="241" spans="1:29" ht="15.75" hidden="1" customHeight="1">
      <c r="A241" s="95"/>
      <c r="B241" s="95"/>
      <c r="C241" s="95"/>
      <c r="D241" s="95"/>
      <c r="E241" s="95"/>
      <c r="F241" s="99"/>
      <c r="G241" s="95"/>
      <c r="H241" s="99"/>
      <c r="I241" s="95"/>
      <c r="J241" s="95"/>
      <c r="K241" s="95"/>
      <c r="L241" s="95"/>
      <c r="M241" s="99"/>
      <c r="N241" s="99"/>
      <c r="O241" s="95"/>
      <c r="P241" s="95"/>
      <c r="Q241" s="95"/>
      <c r="R241" s="95"/>
      <c r="S241" s="95"/>
      <c r="T241" s="95"/>
      <c r="U241" s="99"/>
      <c r="V241" s="95"/>
      <c r="W241" s="99"/>
      <c r="X241" s="95"/>
      <c r="Y241" s="231"/>
      <c r="Z241" s="229"/>
      <c r="AA241" s="95"/>
      <c r="AB241" s="95"/>
      <c r="AC241" s="95"/>
    </row>
    <row r="242" spans="1:29" ht="15.75" hidden="1" customHeight="1">
      <c r="A242" s="95"/>
      <c r="B242" s="95"/>
      <c r="C242" s="95"/>
      <c r="D242" s="95"/>
      <c r="E242" s="95"/>
      <c r="F242" s="99"/>
      <c r="G242" s="95"/>
      <c r="H242" s="99"/>
      <c r="I242" s="95"/>
      <c r="J242" s="95"/>
      <c r="K242" s="95"/>
      <c r="L242" s="95"/>
      <c r="M242" s="99"/>
      <c r="N242" s="99"/>
      <c r="O242" s="95"/>
      <c r="P242" s="95"/>
      <c r="Q242" s="95"/>
      <c r="R242" s="95"/>
      <c r="S242" s="95"/>
      <c r="T242" s="95"/>
      <c r="U242" s="99"/>
      <c r="V242" s="95"/>
      <c r="W242" s="99"/>
      <c r="X242" s="95"/>
      <c r="Y242" s="231"/>
      <c r="Z242" s="229"/>
      <c r="AA242" s="95"/>
      <c r="AB242" s="95"/>
      <c r="AC242" s="95"/>
    </row>
    <row r="243" spans="1:29" ht="15.75" hidden="1" customHeight="1">
      <c r="A243" s="95"/>
      <c r="B243" s="95"/>
      <c r="C243" s="95"/>
      <c r="D243" s="95"/>
      <c r="E243" s="95"/>
      <c r="F243" s="99"/>
      <c r="G243" s="95"/>
      <c r="H243" s="99"/>
      <c r="I243" s="95"/>
      <c r="J243" s="95"/>
      <c r="K243" s="95"/>
      <c r="L243" s="95"/>
      <c r="M243" s="99"/>
      <c r="N243" s="99"/>
      <c r="O243" s="95"/>
      <c r="P243" s="95"/>
      <c r="Q243" s="95"/>
      <c r="R243" s="95"/>
      <c r="S243" s="95"/>
      <c r="T243" s="95"/>
      <c r="U243" s="99"/>
      <c r="V243" s="95"/>
      <c r="W243" s="99"/>
      <c r="X243" s="95"/>
      <c r="Y243" s="231"/>
      <c r="Z243" s="229"/>
      <c r="AA243" s="95"/>
      <c r="AB243" s="95"/>
      <c r="AC243" s="95"/>
    </row>
    <row r="244" spans="1:29" ht="15.75" hidden="1" customHeight="1">
      <c r="A244" s="95"/>
      <c r="B244" s="95"/>
      <c r="C244" s="95"/>
      <c r="D244" s="95"/>
      <c r="E244" s="95"/>
      <c r="F244" s="99"/>
      <c r="G244" s="95"/>
      <c r="H244" s="99"/>
      <c r="I244" s="95"/>
      <c r="J244" s="95"/>
      <c r="K244" s="95"/>
      <c r="L244" s="95"/>
      <c r="M244" s="99"/>
      <c r="N244" s="99"/>
      <c r="O244" s="95"/>
      <c r="P244" s="95"/>
      <c r="Q244" s="95"/>
      <c r="R244" s="95"/>
      <c r="S244" s="95"/>
      <c r="T244" s="95"/>
      <c r="U244" s="99"/>
      <c r="V244" s="95"/>
      <c r="W244" s="99"/>
      <c r="X244" s="95"/>
      <c r="Y244" s="231"/>
      <c r="Z244" s="229"/>
      <c r="AA244" s="95"/>
      <c r="AB244" s="95"/>
      <c r="AC244" s="95"/>
    </row>
    <row r="245" spans="1:29" ht="15.75" hidden="1" customHeight="1">
      <c r="A245" s="95"/>
      <c r="B245" s="95"/>
      <c r="C245" s="95"/>
      <c r="D245" s="95"/>
      <c r="E245" s="95"/>
      <c r="F245" s="99"/>
      <c r="G245" s="95"/>
      <c r="H245" s="99"/>
      <c r="I245" s="95"/>
      <c r="J245" s="95"/>
      <c r="K245" s="95"/>
      <c r="L245" s="95"/>
      <c r="M245" s="99"/>
      <c r="N245" s="99"/>
      <c r="O245" s="95"/>
      <c r="P245" s="95"/>
      <c r="Q245" s="95"/>
      <c r="R245" s="95"/>
      <c r="S245" s="95"/>
      <c r="T245" s="95"/>
      <c r="U245" s="99"/>
      <c r="V245" s="95"/>
      <c r="W245" s="99"/>
      <c r="X245" s="95"/>
      <c r="Y245" s="231"/>
      <c r="Z245" s="229"/>
      <c r="AA245" s="95"/>
      <c r="AB245" s="95"/>
      <c r="AC245" s="95"/>
    </row>
    <row r="246" spans="1:29" ht="15.75" hidden="1" customHeight="1">
      <c r="A246" s="95"/>
      <c r="B246" s="95"/>
      <c r="C246" s="95"/>
      <c r="D246" s="95"/>
      <c r="E246" s="95"/>
      <c r="F246" s="99"/>
      <c r="G246" s="95"/>
      <c r="H246" s="99"/>
      <c r="I246" s="95"/>
      <c r="J246" s="95"/>
      <c r="K246" s="95"/>
      <c r="L246" s="95"/>
      <c r="M246" s="99"/>
      <c r="N246" s="99"/>
      <c r="O246" s="95"/>
      <c r="P246" s="95"/>
      <c r="Q246" s="95"/>
      <c r="R246" s="95"/>
      <c r="S246" s="95"/>
      <c r="T246" s="95"/>
      <c r="U246" s="99"/>
      <c r="V246" s="95"/>
      <c r="W246" s="99"/>
      <c r="X246" s="95"/>
      <c r="Y246" s="231"/>
      <c r="Z246" s="229"/>
      <c r="AA246" s="95"/>
      <c r="AB246" s="95"/>
      <c r="AC246" s="95"/>
    </row>
    <row r="247" spans="1:29" ht="15.75" hidden="1" customHeight="1">
      <c r="A247" s="95"/>
      <c r="B247" s="95"/>
      <c r="C247" s="95"/>
      <c r="D247" s="95"/>
      <c r="E247" s="95"/>
      <c r="F247" s="99"/>
      <c r="G247" s="95"/>
      <c r="H247" s="99"/>
      <c r="I247" s="95"/>
      <c r="J247" s="95"/>
      <c r="K247" s="95"/>
      <c r="L247" s="95"/>
      <c r="M247" s="99"/>
      <c r="N247" s="99"/>
      <c r="O247" s="95"/>
      <c r="P247" s="95"/>
      <c r="Q247" s="95"/>
      <c r="R247" s="95"/>
      <c r="S247" s="95"/>
      <c r="T247" s="95"/>
      <c r="U247" s="99"/>
      <c r="V247" s="95"/>
      <c r="W247" s="99"/>
      <c r="X247" s="95"/>
      <c r="Y247" s="231"/>
      <c r="Z247" s="229"/>
      <c r="AA247" s="95"/>
      <c r="AB247" s="95"/>
      <c r="AC247" s="95"/>
    </row>
    <row r="248" spans="1:29" ht="15.75" hidden="1" customHeight="1">
      <c r="A248" s="95"/>
      <c r="B248" s="95"/>
      <c r="C248" s="95"/>
      <c r="D248" s="95"/>
      <c r="E248" s="95"/>
      <c r="F248" s="99"/>
      <c r="G248" s="95"/>
      <c r="H248" s="99"/>
      <c r="I248" s="95"/>
      <c r="J248" s="95"/>
      <c r="K248" s="95"/>
      <c r="L248" s="95"/>
      <c r="M248" s="99"/>
      <c r="N248" s="99"/>
      <c r="O248" s="95"/>
      <c r="P248" s="95"/>
      <c r="Q248" s="95"/>
      <c r="R248" s="95"/>
      <c r="S248" s="95"/>
      <c r="T248" s="95"/>
      <c r="U248" s="99"/>
      <c r="V248" s="95"/>
      <c r="W248" s="99"/>
      <c r="X248" s="95"/>
      <c r="Y248" s="231"/>
      <c r="Z248" s="229"/>
      <c r="AA248" s="95"/>
      <c r="AB248" s="95"/>
      <c r="AC248" s="95"/>
    </row>
    <row r="249" spans="1:29" ht="15.75" hidden="1" customHeight="1">
      <c r="A249" s="95"/>
      <c r="B249" s="95"/>
      <c r="C249" s="95"/>
      <c r="D249" s="95"/>
      <c r="E249" s="95"/>
      <c r="F249" s="99"/>
      <c r="G249" s="95"/>
      <c r="H249" s="99"/>
      <c r="I249" s="95"/>
      <c r="J249" s="95"/>
      <c r="K249" s="95"/>
      <c r="L249" s="95"/>
      <c r="M249" s="99"/>
      <c r="N249" s="99"/>
      <c r="O249" s="95"/>
      <c r="P249" s="95"/>
      <c r="Q249" s="95"/>
      <c r="R249" s="95"/>
      <c r="S249" s="95"/>
      <c r="T249" s="95"/>
      <c r="U249" s="99"/>
      <c r="V249" s="95"/>
      <c r="W249" s="99"/>
      <c r="X249" s="95"/>
      <c r="Y249" s="231"/>
      <c r="Z249" s="229"/>
      <c r="AA249" s="95"/>
      <c r="AB249" s="95"/>
      <c r="AC249" s="95"/>
    </row>
    <row r="250" spans="1:29" ht="15.75" hidden="1" customHeight="1">
      <c r="A250" s="95"/>
      <c r="B250" s="95"/>
      <c r="C250" s="95"/>
      <c r="D250" s="95"/>
      <c r="E250" s="95"/>
      <c r="F250" s="99"/>
      <c r="G250" s="95"/>
      <c r="H250" s="99"/>
      <c r="I250" s="95"/>
      <c r="J250" s="95"/>
      <c r="K250" s="95"/>
      <c r="L250" s="95"/>
      <c r="M250" s="99"/>
      <c r="N250" s="99"/>
      <c r="O250" s="95"/>
      <c r="P250" s="95"/>
      <c r="Q250" s="95"/>
      <c r="R250" s="95"/>
      <c r="S250" s="95"/>
      <c r="T250" s="95"/>
      <c r="U250" s="99"/>
      <c r="V250" s="95"/>
      <c r="W250" s="99"/>
      <c r="X250" s="95"/>
      <c r="Y250" s="231"/>
      <c r="Z250" s="229"/>
      <c r="AA250" s="95"/>
      <c r="AB250" s="95"/>
      <c r="AC250" s="95"/>
    </row>
    <row r="251" spans="1:29" ht="15.75" hidden="1" customHeight="1">
      <c r="A251" s="95"/>
      <c r="B251" s="95"/>
      <c r="C251" s="95"/>
      <c r="D251" s="95"/>
      <c r="E251" s="95"/>
      <c r="F251" s="99"/>
      <c r="G251" s="95"/>
      <c r="H251" s="99"/>
      <c r="I251" s="95"/>
      <c r="J251" s="95"/>
      <c r="K251" s="95"/>
      <c r="L251" s="95"/>
      <c r="M251" s="99"/>
      <c r="N251" s="99"/>
      <c r="O251" s="95"/>
      <c r="P251" s="95"/>
      <c r="Q251" s="95"/>
      <c r="R251" s="95"/>
      <c r="S251" s="95"/>
      <c r="T251" s="95"/>
      <c r="U251" s="99"/>
      <c r="V251" s="95"/>
      <c r="W251" s="99"/>
      <c r="X251" s="95"/>
      <c r="Y251" s="231"/>
      <c r="Z251" s="229"/>
      <c r="AA251" s="95"/>
      <c r="AB251" s="95"/>
      <c r="AC251" s="95"/>
    </row>
    <row r="252" spans="1:29" ht="15.75" hidden="1" customHeight="1">
      <c r="A252" s="95"/>
      <c r="B252" s="95"/>
      <c r="C252" s="95"/>
      <c r="D252" s="95"/>
      <c r="E252" s="95"/>
      <c r="F252" s="99"/>
      <c r="G252" s="95"/>
      <c r="H252" s="99"/>
      <c r="I252" s="95"/>
      <c r="J252" s="95"/>
      <c r="K252" s="95"/>
      <c r="L252" s="95"/>
      <c r="M252" s="99"/>
      <c r="N252" s="99"/>
      <c r="O252" s="95"/>
      <c r="P252" s="95"/>
      <c r="Q252" s="95"/>
      <c r="R252" s="95"/>
      <c r="S252" s="95"/>
      <c r="T252" s="95"/>
      <c r="U252" s="99"/>
      <c r="V252" s="95"/>
      <c r="W252" s="99"/>
      <c r="X252" s="95"/>
      <c r="Y252" s="231"/>
      <c r="Z252" s="229"/>
      <c r="AA252" s="95"/>
      <c r="AB252" s="95"/>
      <c r="AC252" s="95"/>
    </row>
    <row r="253" spans="1:29" ht="15.75" hidden="1" customHeight="1">
      <c r="A253" s="95"/>
      <c r="B253" s="95"/>
      <c r="C253" s="95"/>
      <c r="D253" s="95"/>
      <c r="E253" s="95"/>
      <c r="F253" s="99"/>
      <c r="G253" s="95"/>
      <c r="H253" s="99"/>
      <c r="I253" s="95"/>
      <c r="J253" s="95"/>
      <c r="K253" s="95"/>
      <c r="L253" s="95"/>
      <c r="M253" s="99"/>
      <c r="N253" s="99"/>
      <c r="O253" s="95"/>
      <c r="P253" s="95"/>
      <c r="Q253" s="95"/>
      <c r="R253" s="95"/>
      <c r="S253" s="95"/>
      <c r="T253" s="95"/>
      <c r="U253" s="99"/>
      <c r="V253" s="95"/>
      <c r="W253" s="99"/>
      <c r="X253" s="95"/>
      <c r="Y253" s="231"/>
      <c r="Z253" s="229"/>
      <c r="AA253" s="95"/>
      <c r="AB253" s="95"/>
      <c r="AC253" s="95"/>
    </row>
    <row r="254" spans="1:29" ht="15.75" hidden="1" customHeight="1">
      <c r="A254" s="95"/>
      <c r="B254" s="95"/>
      <c r="C254" s="95"/>
      <c r="D254" s="95"/>
      <c r="E254" s="95"/>
      <c r="F254" s="99"/>
      <c r="G254" s="95"/>
      <c r="H254" s="99"/>
      <c r="I254" s="95"/>
      <c r="J254" s="95"/>
      <c r="K254" s="95"/>
      <c r="L254" s="95"/>
      <c r="M254" s="99"/>
      <c r="N254" s="99"/>
      <c r="O254" s="95"/>
      <c r="P254" s="95"/>
      <c r="Q254" s="95"/>
      <c r="R254" s="95"/>
      <c r="S254" s="95"/>
      <c r="T254" s="95"/>
      <c r="U254" s="99"/>
      <c r="V254" s="95"/>
      <c r="W254" s="99"/>
      <c r="X254" s="95"/>
      <c r="Y254" s="231"/>
      <c r="Z254" s="229"/>
      <c r="AA254" s="95"/>
      <c r="AB254" s="95"/>
      <c r="AC254" s="95"/>
    </row>
    <row r="255" spans="1:29" ht="15.75" hidden="1" customHeight="1">
      <c r="A255" s="95"/>
      <c r="B255" s="95"/>
      <c r="C255" s="95"/>
      <c r="D255" s="95"/>
      <c r="E255" s="95"/>
      <c r="F255" s="99"/>
      <c r="G255" s="95"/>
      <c r="H255" s="99"/>
      <c r="I255" s="95"/>
      <c r="J255" s="95"/>
      <c r="K255" s="95"/>
      <c r="L255" s="95"/>
      <c r="M255" s="99"/>
      <c r="N255" s="99"/>
      <c r="O255" s="95"/>
      <c r="P255" s="95"/>
      <c r="Q255" s="95"/>
      <c r="R255" s="95"/>
      <c r="S255" s="95"/>
      <c r="T255" s="95"/>
      <c r="U255" s="99"/>
      <c r="V255" s="95"/>
      <c r="W255" s="99"/>
      <c r="X255" s="95"/>
      <c r="Y255" s="231"/>
      <c r="Z255" s="229"/>
      <c r="AA255" s="95"/>
      <c r="AB255" s="95"/>
      <c r="AC255" s="95"/>
    </row>
    <row r="256" spans="1:29" ht="15.75" hidden="1" customHeight="1">
      <c r="A256" s="95"/>
      <c r="B256" s="95"/>
      <c r="C256" s="95"/>
      <c r="D256" s="95"/>
      <c r="E256" s="95"/>
      <c r="F256" s="99"/>
      <c r="G256" s="95"/>
      <c r="H256" s="99"/>
      <c r="I256" s="95"/>
      <c r="J256" s="95"/>
      <c r="K256" s="95"/>
      <c r="L256" s="95"/>
      <c r="M256" s="99"/>
      <c r="N256" s="99"/>
      <c r="O256" s="95"/>
      <c r="P256" s="95"/>
      <c r="Q256" s="95"/>
      <c r="R256" s="95"/>
      <c r="S256" s="95"/>
      <c r="T256" s="95"/>
      <c r="U256" s="99"/>
      <c r="V256" s="95"/>
      <c r="W256" s="99"/>
      <c r="X256" s="95"/>
      <c r="Y256" s="231"/>
      <c r="Z256" s="229"/>
      <c r="AA256" s="95"/>
      <c r="AB256" s="95"/>
      <c r="AC256" s="95"/>
    </row>
    <row r="257" spans="1:29" ht="15.75" hidden="1" customHeight="1">
      <c r="A257" s="95"/>
      <c r="B257" s="95"/>
      <c r="C257" s="95"/>
      <c r="D257" s="95"/>
      <c r="E257" s="95"/>
      <c r="F257" s="99"/>
      <c r="G257" s="95"/>
      <c r="H257" s="99"/>
      <c r="I257" s="95"/>
      <c r="J257" s="95"/>
      <c r="K257" s="95"/>
      <c r="L257" s="95"/>
      <c r="M257" s="99"/>
      <c r="N257" s="99"/>
      <c r="O257" s="95"/>
      <c r="P257" s="95"/>
      <c r="Q257" s="95"/>
      <c r="R257" s="95"/>
      <c r="S257" s="95"/>
      <c r="T257" s="95"/>
      <c r="U257" s="99"/>
      <c r="V257" s="95"/>
      <c r="W257" s="99"/>
      <c r="X257" s="95"/>
      <c r="Y257" s="231"/>
      <c r="Z257" s="229"/>
      <c r="AA257" s="95"/>
      <c r="AB257" s="95"/>
      <c r="AC257" s="95"/>
    </row>
    <row r="258" spans="1:29" ht="15.75" hidden="1" customHeight="1"/>
    <row r="259" spans="1:29" ht="15.75" hidden="1" customHeight="1"/>
    <row r="260" spans="1:29" ht="15.75" hidden="1" customHeight="1"/>
    <row r="261" spans="1:29" ht="15.75" hidden="1" customHeight="1"/>
    <row r="262" spans="1:29" ht="15.75" hidden="1" customHeight="1"/>
    <row r="263" spans="1:29" ht="15.75" hidden="1" customHeight="1"/>
    <row r="264" spans="1:29" ht="15.75" hidden="1" customHeight="1"/>
    <row r="265" spans="1:29" ht="15.75" hidden="1" customHeight="1"/>
    <row r="266" spans="1:29" ht="15.75" hidden="1" customHeight="1"/>
    <row r="267" spans="1:29" ht="15.75" hidden="1" customHeight="1"/>
    <row r="268" spans="1:29" ht="15.75" hidden="1" customHeight="1"/>
    <row r="269" spans="1:29" ht="15.75" hidden="1" customHeight="1"/>
    <row r="270" spans="1:29" ht="15.75" hidden="1" customHeight="1"/>
    <row r="271" spans="1:29" ht="15.75" hidden="1" customHeight="1"/>
    <row r="272" spans="1:29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  <row r="1001" ht="15.75" hidden="1" customHeight="1"/>
    <row r="1002" ht="15.75" hidden="1" customHeight="1"/>
    <row r="1003" ht="15.75" hidden="1" customHeight="1"/>
    <row r="1004" ht="15.75" hidden="1" customHeight="1"/>
    <row r="1005" ht="15.75" hidden="1" customHeight="1"/>
    <row r="1006" ht="15.75" hidden="1" customHeight="1"/>
    <row r="1007" ht="15.75" hidden="1" customHeight="1"/>
    <row r="1008" ht="15.75" hidden="1" customHeight="1"/>
    <row r="1009" ht="15.75" hidden="1" customHeight="1"/>
    <row r="1010" ht="15.75" hidden="1" customHeight="1"/>
    <row r="1011" ht="15.75" hidden="1" customHeight="1"/>
    <row r="1012" ht="15.75" hidden="1" customHeight="1"/>
    <row r="1013" ht="15.75" hidden="1" customHeight="1"/>
  </sheetData>
  <autoFilter ref="A6:G27" xr:uid="{218DA706-F141-456B-8110-5BCA4E0E5005}"/>
  <mergeCells count="63">
    <mergeCell ref="A57:L57"/>
    <mergeCell ref="A51:L51"/>
    <mergeCell ref="A52:L52"/>
    <mergeCell ref="A53:L53"/>
    <mergeCell ref="A54:L54"/>
    <mergeCell ref="A55:L55"/>
    <mergeCell ref="A56:L56"/>
    <mergeCell ref="A35:L35"/>
    <mergeCell ref="A36:L36"/>
    <mergeCell ref="A37:L37"/>
    <mergeCell ref="A50:L50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38:L38"/>
    <mergeCell ref="Y6:Y7"/>
    <mergeCell ref="A28:L28"/>
    <mergeCell ref="A29:L29"/>
    <mergeCell ref="A30:L30"/>
    <mergeCell ref="A31:L31"/>
    <mergeCell ref="V6:W6"/>
    <mergeCell ref="X6:X7"/>
    <mergeCell ref="R6:R7"/>
    <mergeCell ref="S6:S7"/>
    <mergeCell ref="T6:U6"/>
    <mergeCell ref="I6:J6"/>
    <mergeCell ref="M6:M7"/>
    <mergeCell ref="A33:L33"/>
    <mergeCell ref="A34:L34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2:L32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28">
    <cfRule type="notContainsBlanks" dxfId="10" priority="1">
      <formula>LEN(TRIM(AD8))&gt;0</formula>
    </cfRule>
  </conditionalFormatting>
  <dataValidations count="2">
    <dataValidation type="list" allowBlank="1" sqref="H8:H27" xr:uid="{1B548FE5-F53A-4788-B173-E39A46BAAFC5}">
      <formula1>"SERVIÇO,CURSO,EVENTO,REUNIÃO,OUTROS"</formula1>
    </dataValidation>
    <dataValidation type="list" allowBlank="1" sqref="P9:R12 P20:R27" xr:uid="{F6307888-D13F-422C-B1FE-484AEBDF66C8}">
      <formula1>$AD$9:$AD$27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65448-1BF0-4756-9336-1FCF0C37825D}">
  <dimension ref="A1:AE1031"/>
  <sheetViews>
    <sheetView zoomScale="80" zoomScaleNormal="80" workbookViewId="0">
      <selection activeCell="A76" sqref="A76:XFD1048576"/>
    </sheetView>
  </sheetViews>
  <sheetFormatPr defaultColWidth="0" defaultRowHeight="15" customHeight="1" zeroHeight="1"/>
  <cols>
    <col min="1" max="1" width="18.875" style="26" customWidth="1"/>
    <col min="2" max="2" width="15.625" style="26" customWidth="1"/>
    <col min="3" max="3" width="46.625" style="26" bestFit="1" customWidth="1"/>
    <col min="4" max="4" width="14" style="26" customWidth="1"/>
    <col min="5" max="5" width="40.375" style="26" customWidth="1"/>
    <col min="6" max="6" width="36.5" style="26" bestFit="1" customWidth="1"/>
    <col min="7" max="7" width="18.375" style="26" customWidth="1"/>
    <col min="8" max="8" width="13.125" style="102" customWidth="1"/>
    <col min="9" max="10" width="13.125" style="26" customWidth="1"/>
    <col min="11" max="11" width="10.625" style="26" customWidth="1"/>
    <col min="12" max="12" width="15.875" style="26" customWidth="1"/>
    <col min="13" max="13" width="16.5" style="102" customWidth="1"/>
    <col min="14" max="14" width="15.625" style="102" customWidth="1"/>
    <col min="15" max="15" width="17.875" style="26" customWidth="1"/>
    <col min="16" max="17" width="18" style="26" customWidth="1"/>
    <col min="18" max="18" width="16.625" style="26" customWidth="1"/>
    <col min="19" max="19" width="15.75" style="26" customWidth="1"/>
    <col min="20" max="20" width="15.5" style="26" customWidth="1"/>
    <col min="21" max="21" width="14.75" style="102" customWidth="1"/>
    <col min="22" max="22" width="13.125" style="26" customWidth="1"/>
    <col min="23" max="23" width="17.25" style="102" customWidth="1"/>
    <col min="24" max="24" width="17.5" style="26" customWidth="1"/>
    <col min="25" max="25" width="15.625" style="102" customWidth="1"/>
    <col min="26" max="26" width="19.375" style="230" customWidth="1"/>
    <col min="27" max="27" width="23.75" style="26" customWidth="1"/>
    <col min="28" max="29" width="13.125" style="26" hidden="1" customWidth="1"/>
    <col min="30" max="31" width="0" style="26" hidden="1" customWidth="1"/>
    <col min="32" max="16384" width="12.625" style="26" hidden="1"/>
  </cols>
  <sheetData>
    <row r="1" spans="1:31">
      <c r="A1" s="285"/>
      <c r="B1" s="310" t="s">
        <v>0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93"/>
      <c r="AC1" s="93"/>
    </row>
    <row r="2" spans="1:31">
      <c r="A2" s="286"/>
      <c r="B2" s="310" t="s">
        <v>157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93"/>
      <c r="AC2" s="93"/>
    </row>
    <row r="3" spans="1:31">
      <c r="A3" s="286"/>
      <c r="B3" s="310" t="s">
        <v>142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94"/>
      <c r="AC3" s="94"/>
    </row>
    <row r="4" spans="1:31" ht="15" customHeight="1">
      <c r="A4" s="110" t="s">
        <v>504</v>
      </c>
      <c r="B4" s="34"/>
      <c r="C4" s="311" t="s">
        <v>4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94"/>
      <c r="AC4" s="94"/>
    </row>
    <row r="5" spans="1:31" ht="15.75" customHeight="1">
      <c r="A5" s="308" t="s">
        <v>5</v>
      </c>
      <c r="B5" s="278"/>
      <c r="C5" s="308" t="s">
        <v>6</v>
      </c>
      <c r="D5" s="309"/>
      <c r="E5" s="278"/>
      <c r="F5" s="308" t="s">
        <v>7</v>
      </c>
      <c r="G5" s="309"/>
      <c r="H5" s="309"/>
      <c r="I5" s="309"/>
      <c r="J5" s="309"/>
      <c r="K5" s="309"/>
      <c r="L5" s="309"/>
      <c r="M5" s="308" t="s">
        <v>8</v>
      </c>
      <c r="N5" s="309"/>
      <c r="O5" s="309"/>
      <c r="P5" s="309"/>
      <c r="Q5" s="309"/>
      <c r="R5" s="309"/>
      <c r="S5" s="278"/>
      <c r="T5" s="308" t="s">
        <v>9</v>
      </c>
      <c r="U5" s="309"/>
      <c r="V5" s="309"/>
      <c r="W5" s="309"/>
      <c r="X5" s="309"/>
      <c r="Y5" s="278"/>
      <c r="Z5" s="290" t="s">
        <v>69</v>
      </c>
      <c r="AA5" s="279" t="s">
        <v>70</v>
      </c>
      <c r="AB5" s="95"/>
      <c r="AC5" s="95"/>
      <c r="AD5" s="95"/>
    </row>
    <row r="6" spans="1:31" s="97" customFormat="1" ht="15.75" customHeight="1">
      <c r="A6" s="279" t="s">
        <v>12</v>
      </c>
      <c r="B6" s="279" t="s">
        <v>13</v>
      </c>
      <c r="C6" s="279" t="s">
        <v>14</v>
      </c>
      <c r="D6" s="279" t="s">
        <v>15</v>
      </c>
      <c r="E6" s="279" t="s">
        <v>16</v>
      </c>
      <c r="F6" s="279" t="s">
        <v>71</v>
      </c>
      <c r="G6" s="279" t="s">
        <v>72</v>
      </c>
      <c r="H6" s="279" t="s">
        <v>73</v>
      </c>
      <c r="I6" s="308" t="s">
        <v>20</v>
      </c>
      <c r="J6" s="282"/>
      <c r="K6" s="307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83" t="s">
        <v>78</v>
      </c>
      <c r="R6" s="283" t="s">
        <v>79</v>
      </c>
      <c r="S6" s="283" t="s">
        <v>80</v>
      </c>
      <c r="T6" s="307" t="s">
        <v>28</v>
      </c>
      <c r="U6" s="282"/>
      <c r="V6" s="307" t="s">
        <v>29</v>
      </c>
      <c r="W6" s="282"/>
      <c r="X6" s="279" t="s">
        <v>81</v>
      </c>
      <c r="Y6" s="283" t="s">
        <v>82</v>
      </c>
      <c r="Z6" s="292"/>
      <c r="AA6" s="284"/>
      <c r="AB6" s="96"/>
      <c r="AC6" s="96"/>
      <c r="AD6" s="96"/>
      <c r="AE6" s="96"/>
    </row>
    <row r="7" spans="1:31" s="97" customFormat="1" ht="30">
      <c r="A7" s="280"/>
      <c r="B7" s="280"/>
      <c r="C7" s="280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80"/>
      <c r="R7" s="280"/>
      <c r="S7" s="280"/>
      <c r="T7" s="35" t="s">
        <v>87</v>
      </c>
      <c r="U7" s="36" t="s">
        <v>88</v>
      </c>
      <c r="V7" s="35" t="s">
        <v>89</v>
      </c>
      <c r="W7" s="36" t="s">
        <v>90</v>
      </c>
      <c r="X7" s="280"/>
      <c r="Y7" s="280"/>
      <c r="Z7" s="292"/>
      <c r="AA7" s="284"/>
      <c r="AB7" s="96"/>
      <c r="AC7" s="96"/>
      <c r="AD7" s="96"/>
      <c r="AE7" s="96"/>
    </row>
    <row r="8" spans="1:31" s="97" customFormat="1" ht="45" customHeight="1">
      <c r="A8" s="27">
        <v>560800</v>
      </c>
      <c r="B8" s="27">
        <v>560801</v>
      </c>
      <c r="C8" s="82" t="s">
        <v>146</v>
      </c>
      <c r="D8" s="27">
        <v>864064</v>
      </c>
      <c r="E8" s="82" t="s">
        <v>173</v>
      </c>
      <c r="F8" s="28" t="s">
        <v>421</v>
      </c>
      <c r="G8" s="28"/>
      <c r="H8" s="29" t="s">
        <v>7</v>
      </c>
      <c r="I8" s="54" t="s">
        <v>143</v>
      </c>
      <c r="J8" s="116" t="s">
        <v>144</v>
      </c>
      <c r="K8" s="54" t="s">
        <v>233</v>
      </c>
      <c r="L8" s="117" t="s">
        <v>234</v>
      </c>
      <c r="M8" s="65">
        <v>45448</v>
      </c>
      <c r="N8" s="65">
        <v>45449</v>
      </c>
      <c r="O8" s="118" t="s">
        <v>411</v>
      </c>
      <c r="P8" s="105" t="s">
        <v>412</v>
      </c>
      <c r="Q8" s="105">
        <v>658.74</v>
      </c>
      <c r="R8" s="105">
        <v>658.73</v>
      </c>
      <c r="S8" s="40">
        <f>SUM(Q8:R8)</f>
        <v>1317.47</v>
      </c>
      <c r="T8" s="37">
        <v>1</v>
      </c>
      <c r="U8" s="40">
        <v>332.08</v>
      </c>
      <c r="V8" s="37">
        <v>1</v>
      </c>
      <c r="W8" s="41">
        <v>99.64</v>
      </c>
      <c r="X8" s="37">
        <f t="shared" ref="X8:X45" si="0">T8+V8</f>
        <v>2</v>
      </c>
      <c r="Y8" s="40">
        <f t="shared" ref="Y8:Y40" si="1">(T8*U8)+(V8*W8)</f>
        <v>431.71999999999997</v>
      </c>
      <c r="Z8" s="226">
        <f>Y8+S8</f>
        <v>1749.19</v>
      </c>
      <c r="AA8" s="49"/>
      <c r="AB8" s="96"/>
      <c r="AC8" s="96"/>
      <c r="AD8" s="48"/>
      <c r="AE8" s="96"/>
    </row>
    <row r="9" spans="1:31" s="97" customFormat="1" ht="45" customHeight="1">
      <c r="A9" s="27">
        <v>560800</v>
      </c>
      <c r="B9" s="27">
        <v>560801</v>
      </c>
      <c r="C9" s="82" t="s">
        <v>159</v>
      </c>
      <c r="D9" s="82">
        <v>8010</v>
      </c>
      <c r="E9" s="82" t="s">
        <v>165</v>
      </c>
      <c r="F9" s="28" t="s">
        <v>422</v>
      </c>
      <c r="G9" s="28"/>
      <c r="H9" s="29" t="s">
        <v>7</v>
      </c>
      <c r="I9" s="54" t="s">
        <v>143</v>
      </c>
      <c r="J9" s="116" t="s">
        <v>144</v>
      </c>
      <c r="K9" s="54" t="s">
        <v>423</v>
      </c>
      <c r="L9" s="117" t="s">
        <v>424</v>
      </c>
      <c r="M9" s="65">
        <v>45445</v>
      </c>
      <c r="N9" s="65">
        <v>45448</v>
      </c>
      <c r="O9" s="118" t="s">
        <v>252</v>
      </c>
      <c r="P9" s="105" t="s">
        <v>248</v>
      </c>
      <c r="Q9" s="105">
        <v>934.92</v>
      </c>
      <c r="R9" s="105">
        <v>934.92</v>
      </c>
      <c r="S9" s="40">
        <f>SUM(Q9:R9)</f>
        <v>1869.84</v>
      </c>
      <c r="T9" s="37">
        <v>3</v>
      </c>
      <c r="U9" s="40">
        <v>250.62</v>
      </c>
      <c r="V9" s="37">
        <v>1</v>
      </c>
      <c r="W9" s="41">
        <v>75.2</v>
      </c>
      <c r="X9" s="37">
        <f t="shared" si="0"/>
        <v>4</v>
      </c>
      <c r="Y9" s="40">
        <f t="shared" si="1"/>
        <v>827.06000000000006</v>
      </c>
      <c r="Z9" s="226">
        <f>Y9+S9</f>
        <v>2696.9</v>
      </c>
      <c r="AA9" s="49"/>
      <c r="AB9" s="96"/>
      <c r="AC9" s="96"/>
      <c r="AD9" s="48"/>
      <c r="AE9" s="96"/>
    </row>
    <row r="10" spans="1:31" s="97" customFormat="1" ht="75" customHeight="1">
      <c r="A10" s="27">
        <v>560800</v>
      </c>
      <c r="B10" s="27">
        <v>560801</v>
      </c>
      <c r="C10" s="82" t="s">
        <v>169</v>
      </c>
      <c r="D10" s="27">
        <v>865095</v>
      </c>
      <c r="E10" s="82" t="s">
        <v>399</v>
      </c>
      <c r="F10" s="28" t="s">
        <v>407</v>
      </c>
      <c r="G10" s="85"/>
      <c r="H10" s="29" t="s">
        <v>7</v>
      </c>
      <c r="I10" s="54" t="s">
        <v>143</v>
      </c>
      <c r="J10" s="116" t="s">
        <v>144</v>
      </c>
      <c r="K10" s="54" t="s">
        <v>425</v>
      </c>
      <c r="L10" s="117" t="s">
        <v>426</v>
      </c>
      <c r="M10" s="65">
        <v>45446</v>
      </c>
      <c r="N10" s="65">
        <v>45448</v>
      </c>
      <c r="O10" s="39" t="s">
        <v>236</v>
      </c>
      <c r="P10" s="77" t="s">
        <v>416</v>
      </c>
      <c r="Q10" s="77">
        <v>612.47</v>
      </c>
      <c r="R10" s="77" t="s">
        <v>319</v>
      </c>
      <c r="S10" s="40">
        <f>SUM(Q10:R10)</f>
        <v>612.47</v>
      </c>
      <c r="T10" s="37">
        <v>2</v>
      </c>
      <c r="U10" s="40">
        <v>995.86</v>
      </c>
      <c r="V10" s="37"/>
      <c r="W10" s="41"/>
      <c r="X10" s="37">
        <f t="shared" si="0"/>
        <v>2</v>
      </c>
      <c r="Y10" s="40">
        <f t="shared" si="1"/>
        <v>1991.72</v>
      </c>
      <c r="Z10" s="226">
        <f>Y10+S10</f>
        <v>2604.19</v>
      </c>
      <c r="AA10" s="49"/>
      <c r="AB10" s="96"/>
      <c r="AC10" s="96"/>
      <c r="AD10" s="48"/>
      <c r="AE10" s="96"/>
    </row>
    <row r="11" spans="1:31" s="97" customFormat="1" ht="75" customHeight="1">
      <c r="A11" s="27">
        <v>560800</v>
      </c>
      <c r="B11" s="27">
        <v>560801</v>
      </c>
      <c r="C11" s="82" t="s">
        <v>169</v>
      </c>
      <c r="D11" s="27">
        <v>865095</v>
      </c>
      <c r="E11" s="82" t="s">
        <v>399</v>
      </c>
      <c r="F11" s="28" t="s">
        <v>407</v>
      </c>
      <c r="G11" s="85"/>
      <c r="H11" s="29" t="s">
        <v>7</v>
      </c>
      <c r="I11" s="54" t="s">
        <v>425</v>
      </c>
      <c r="J11" s="117" t="s">
        <v>426</v>
      </c>
      <c r="K11" s="54" t="s">
        <v>427</v>
      </c>
      <c r="L11" s="117" t="s">
        <v>428</v>
      </c>
      <c r="M11" s="65">
        <v>45448</v>
      </c>
      <c r="N11" s="65">
        <v>45451</v>
      </c>
      <c r="O11" s="39" t="s">
        <v>236</v>
      </c>
      <c r="P11" s="77" t="s">
        <v>416</v>
      </c>
      <c r="Q11" s="77">
        <v>612.46</v>
      </c>
      <c r="R11" s="77">
        <v>612.46</v>
      </c>
      <c r="S11" s="40">
        <f>SUM(Q11:R11)</f>
        <v>1224.92</v>
      </c>
      <c r="T11" s="37">
        <v>3</v>
      </c>
      <c r="U11" s="40">
        <v>250.62</v>
      </c>
      <c r="V11" s="37">
        <v>1</v>
      </c>
      <c r="W11" s="41">
        <v>75.2</v>
      </c>
      <c r="X11" s="37">
        <f t="shared" si="0"/>
        <v>4</v>
      </c>
      <c r="Y11" s="40">
        <f t="shared" si="1"/>
        <v>827.06000000000006</v>
      </c>
      <c r="Z11" s="226">
        <f>Y11+S11</f>
        <v>2051.98</v>
      </c>
      <c r="AA11" s="49"/>
      <c r="AB11" s="96"/>
      <c r="AC11" s="96"/>
      <c r="AD11" s="48"/>
      <c r="AE11" s="96"/>
    </row>
    <row r="12" spans="1:31" s="97" customFormat="1" ht="45" customHeight="1">
      <c r="A12" s="27">
        <v>560800</v>
      </c>
      <c r="B12" s="27">
        <v>560801</v>
      </c>
      <c r="C12" s="27" t="s">
        <v>311</v>
      </c>
      <c r="D12" s="27">
        <v>3166</v>
      </c>
      <c r="E12" s="84" t="s">
        <v>429</v>
      </c>
      <c r="F12" s="28" t="s">
        <v>430</v>
      </c>
      <c r="G12" s="28"/>
      <c r="H12" s="29" t="s">
        <v>7</v>
      </c>
      <c r="I12" s="54" t="s">
        <v>143</v>
      </c>
      <c r="J12" s="116" t="s">
        <v>144</v>
      </c>
      <c r="K12" s="54" t="s">
        <v>143</v>
      </c>
      <c r="L12" s="117" t="s">
        <v>431</v>
      </c>
      <c r="M12" s="65">
        <v>45448</v>
      </c>
      <c r="N12" s="65">
        <v>45448</v>
      </c>
      <c r="O12" s="77" t="s">
        <v>319</v>
      </c>
      <c r="P12" s="77" t="s">
        <v>319</v>
      </c>
      <c r="Q12" s="77" t="s">
        <v>319</v>
      </c>
      <c r="R12" s="77" t="s">
        <v>319</v>
      </c>
      <c r="S12" s="40"/>
      <c r="T12" s="37"/>
      <c r="U12" s="40"/>
      <c r="V12" s="37">
        <v>1</v>
      </c>
      <c r="W12" s="41">
        <v>57</v>
      </c>
      <c r="X12" s="37">
        <f t="shared" si="0"/>
        <v>1</v>
      </c>
      <c r="Y12" s="40">
        <f t="shared" si="1"/>
        <v>57</v>
      </c>
      <c r="Z12" s="226">
        <f t="shared" ref="Z12:Z32" si="2">Y12+S12</f>
        <v>57</v>
      </c>
      <c r="AA12" s="109" t="s">
        <v>576</v>
      </c>
      <c r="AB12" s="96"/>
      <c r="AC12" s="96"/>
      <c r="AD12" s="48"/>
      <c r="AE12" s="96"/>
    </row>
    <row r="13" spans="1:31" s="97" customFormat="1" ht="45" customHeight="1">
      <c r="A13" s="27">
        <v>560800</v>
      </c>
      <c r="B13" s="27">
        <v>560801</v>
      </c>
      <c r="C13" s="27" t="s">
        <v>213</v>
      </c>
      <c r="D13" s="27">
        <v>3735</v>
      </c>
      <c r="E13" s="27" t="s">
        <v>148</v>
      </c>
      <c r="F13" s="28" t="s">
        <v>430</v>
      </c>
      <c r="G13" s="28"/>
      <c r="H13" s="29" t="s">
        <v>432</v>
      </c>
      <c r="I13" s="54" t="s">
        <v>143</v>
      </c>
      <c r="J13" s="116" t="s">
        <v>144</v>
      </c>
      <c r="K13" s="54" t="s">
        <v>143</v>
      </c>
      <c r="L13" s="89" t="s">
        <v>431</v>
      </c>
      <c r="M13" s="65">
        <v>45448</v>
      </c>
      <c r="N13" s="65">
        <v>45448</v>
      </c>
      <c r="O13" s="77" t="s">
        <v>319</v>
      </c>
      <c r="P13" s="77" t="s">
        <v>319</v>
      </c>
      <c r="Q13" s="77" t="s">
        <v>319</v>
      </c>
      <c r="R13" s="77" t="s">
        <v>319</v>
      </c>
      <c r="S13" s="40"/>
      <c r="T13" s="37"/>
      <c r="U13" s="40"/>
      <c r="V13" s="37">
        <v>1</v>
      </c>
      <c r="W13" s="41">
        <v>55</v>
      </c>
      <c r="X13" s="37">
        <f t="shared" si="0"/>
        <v>1</v>
      </c>
      <c r="Y13" s="40">
        <f t="shared" si="1"/>
        <v>55</v>
      </c>
      <c r="Z13" s="226">
        <f t="shared" si="2"/>
        <v>55</v>
      </c>
      <c r="AA13" s="109" t="s">
        <v>576</v>
      </c>
      <c r="AB13" s="96"/>
      <c r="AC13" s="96"/>
      <c r="AD13" s="48"/>
      <c r="AE13" s="96"/>
    </row>
    <row r="14" spans="1:31" s="97" customFormat="1" ht="45" customHeight="1">
      <c r="A14" s="27">
        <v>560800</v>
      </c>
      <c r="B14" s="27">
        <v>560801</v>
      </c>
      <c r="C14" s="27" t="s">
        <v>433</v>
      </c>
      <c r="D14" s="27">
        <v>865230</v>
      </c>
      <c r="E14" s="27" t="s">
        <v>196</v>
      </c>
      <c r="F14" s="28" t="s">
        <v>434</v>
      </c>
      <c r="G14" s="28"/>
      <c r="H14" s="29" t="s">
        <v>7</v>
      </c>
      <c r="I14" s="54" t="s">
        <v>143</v>
      </c>
      <c r="J14" s="116" t="s">
        <v>144</v>
      </c>
      <c r="K14" s="54" t="s">
        <v>143</v>
      </c>
      <c r="L14" s="89" t="s">
        <v>369</v>
      </c>
      <c r="M14" s="65">
        <v>45458</v>
      </c>
      <c r="N14" s="65">
        <v>45459</v>
      </c>
      <c r="O14" s="77" t="s">
        <v>319</v>
      </c>
      <c r="P14" s="77" t="s">
        <v>319</v>
      </c>
      <c r="Q14" s="77" t="s">
        <v>319</v>
      </c>
      <c r="R14" s="77" t="s">
        <v>319</v>
      </c>
      <c r="S14" s="40"/>
      <c r="T14" s="37">
        <v>1</v>
      </c>
      <c r="U14" s="40">
        <v>120</v>
      </c>
      <c r="V14" s="37">
        <v>1</v>
      </c>
      <c r="W14" s="41">
        <v>55</v>
      </c>
      <c r="X14" s="37">
        <f t="shared" si="0"/>
        <v>2</v>
      </c>
      <c r="Y14" s="40">
        <f t="shared" si="1"/>
        <v>175</v>
      </c>
      <c r="Z14" s="226">
        <f t="shared" si="2"/>
        <v>175</v>
      </c>
      <c r="AA14" s="109" t="s">
        <v>576</v>
      </c>
      <c r="AB14" s="96"/>
      <c r="AC14" s="96"/>
      <c r="AD14" s="48"/>
      <c r="AE14" s="96"/>
    </row>
    <row r="15" spans="1:31" s="97" customFormat="1" ht="45" customHeight="1">
      <c r="A15" s="27">
        <v>560800</v>
      </c>
      <c r="B15" s="27">
        <v>560801</v>
      </c>
      <c r="C15" s="27" t="s">
        <v>433</v>
      </c>
      <c r="D15" s="27">
        <v>865230</v>
      </c>
      <c r="E15" s="27" t="s">
        <v>196</v>
      </c>
      <c r="F15" s="28" t="s">
        <v>434</v>
      </c>
      <c r="G15" s="28"/>
      <c r="H15" s="29" t="s">
        <v>7</v>
      </c>
      <c r="I15" s="54" t="s">
        <v>143</v>
      </c>
      <c r="J15" s="116" t="s">
        <v>144</v>
      </c>
      <c r="K15" s="54" t="s">
        <v>143</v>
      </c>
      <c r="L15" s="89" t="s">
        <v>369</v>
      </c>
      <c r="M15" s="65">
        <v>45465</v>
      </c>
      <c r="N15" s="65">
        <v>45467</v>
      </c>
      <c r="O15" s="77" t="s">
        <v>319</v>
      </c>
      <c r="P15" s="77" t="s">
        <v>319</v>
      </c>
      <c r="Q15" s="77" t="s">
        <v>319</v>
      </c>
      <c r="R15" s="77" t="s">
        <v>319</v>
      </c>
      <c r="S15" s="57"/>
      <c r="T15" s="37">
        <v>2</v>
      </c>
      <c r="U15" s="40">
        <v>120</v>
      </c>
      <c r="V15" s="37">
        <v>1</v>
      </c>
      <c r="W15" s="41">
        <v>55</v>
      </c>
      <c r="X15" s="37">
        <f t="shared" si="0"/>
        <v>3</v>
      </c>
      <c r="Y15" s="40">
        <f t="shared" si="1"/>
        <v>295</v>
      </c>
      <c r="Z15" s="226">
        <f t="shared" si="2"/>
        <v>295</v>
      </c>
      <c r="AA15" s="109" t="s">
        <v>576</v>
      </c>
      <c r="AB15" s="96"/>
      <c r="AC15" s="96"/>
      <c r="AD15" s="48"/>
      <c r="AE15" s="96"/>
    </row>
    <row r="16" spans="1:31" s="97" customFormat="1" ht="45" customHeight="1">
      <c r="A16" s="27">
        <v>560800</v>
      </c>
      <c r="B16" s="27">
        <v>560801</v>
      </c>
      <c r="C16" s="27" t="s">
        <v>199</v>
      </c>
      <c r="D16" s="27">
        <v>865206</v>
      </c>
      <c r="E16" s="27" t="s">
        <v>196</v>
      </c>
      <c r="F16" s="28" t="s">
        <v>434</v>
      </c>
      <c r="G16" s="28"/>
      <c r="H16" s="29" t="s">
        <v>7</v>
      </c>
      <c r="I16" s="54" t="s">
        <v>143</v>
      </c>
      <c r="J16" s="116" t="s">
        <v>144</v>
      </c>
      <c r="K16" s="54" t="s">
        <v>143</v>
      </c>
      <c r="L16" s="89" t="s">
        <v>284</v>
      </c>
      <c r="M16" s="65">
        <v>45458</v>
      </c>
      <c r="N16" s="65">
        <v>45459</v>
      </c>
      <c r="O16" s="77" t="s">
        <v>319</v>
      </c>
      <c r="P16" s="77" t="s">
        <v>319</v>
      </c>
      <c r="Q16" s="77" t="s">
        <v>319</v>
      </c>
      <c r="R16" s="77" t="s">
        <v>319</v>
      </c>
      <c r="S16" s="40"/>
      <c r="T16" s="37">
        <v>1</v>
      </c>
      <c r="U16" s="40">
        <v>120</v>
      </c>
      <c r="V16" s="37">
        <v>1</v>
      </c>
      <c r="W16" s="41">
        <v>55</v>
      </c>
      <c r="X16" s="37">
        <f t="shared" si="0"/>
        <v>2</v>
      </c>
      <c r="Y16" s="40">
        <f t="shared" si="1"/>
        <v>175</v>
      </c>
      <c r="Z16" s="226">
        <f t="shared" si="2"/>
        <v>175</v>
      </c>
      <c r="AA16" s="109" t="s">
        <v>576</v>
      </c>
      <c r="AB16" s="96"/>
      <c r="AC16" s="96"/>
      <c r="AD16" s="48"/>
      <c r="AE16" s="96"/>
    </row>
    <row r="17" spans="1:31" s="97" customFormat="1" ht="45" customHeight="1">
      <c r="A17" s="27">
        <v>560800</v>
      </c>
      <c r="B17" s="27">
        <v>560801</v>
      </c>
      <c r="C17" s="27" t="s">
        <v>199</v>
      </c>
      <c r="D17" s="27">
        <v>865206</v>
      </c>
      <c r="E17" s="27" t="s">
        <v>196</v>
      </c>
      <c r="F17" s="28" t="s">
        <v>434</v>
      </c>
      <c r="G17" s="28"/>
      <c r="H17" s="29" t="s">
        <v>7</v>
      </c>
      <c r="I17" s="54" t="s">
        <v>143</v>
      </c>
      <c r="J17" s="116" t="s">
        <v>144</v>
      </c>
      <c r="K17" s="54" t="s">
        <v>143</v>
      </c>
      <c r="L17" s="89" t="s">
        <v>284</v>
      </c>
      <c r="M17" s="65">
        <v>45465</v>
      </c>
      <c r="N17" s="65">
        <v>45466</v>
      </c>
      <c r="O17" s="77" t="s">
        <v>319</v>
      </c>
      <c r="P17" s="77" t="s">
        <v>319</v>
      </c>
      <c r="Q17" s="77" t="s">
        <v>319</v>
      </c>
      <c r="R17" s="77" t="s">
        <v>319</v>
      </c>
      <c r="S17" s="40"/>
      <c r="T17" s="37">
        <v>1</v>
      </c>
      <c r="U17" s="40">
        <v>120</v>
      </c>
      <c r="V17" s="37">
        <v>1</v>
      </c>
      <c r="W17" s="41">
        <v>55</v>
      </c>
      <c r="X17" s="37">
        <f t="shared" si="0"/>
        <v>2</v>
      </c>
      <c r="Y17" s="40">
        <f t="shared" si="1"/>
        <v>175</v>
      </c>
      <c r="Z17" s="226">
        <f t="shared" si="2"/>
        <v>175</v>
      </c>
      <c r="AA17" s="109" t="s">
        <v>576</v>
      </c>
      <c r="AB17" s="96"/>
      <c r="AC17" s="96"/>
      <c r="AD17" s="48"/>
      <c r="AE17" s="96"/>
    </row>
    <row r="18" spans="1:31" s="97" customFormat="1" ht="45" customHeight="1">
      <c r="A18" s="27">
        <v>560800</v>
      </c>
      <c r="B18" s="27">
        <v>560801</v>
      </c>
      <c r="C18" s="27" t="s">
        <v>199</v>
      </c>
      <c r="D18" s="27">
        <v>865206</v>
      </c>
      <c r="E18" s="27" t="s">
        <v>196</v>
      </c>
      <c r="F18" s="28" t="s">
        <v>434</v>
      </c>
      <c r="G18" s="28"/>
      <c r="H18" s="29" t="s">
        <v>7</v>
      </c>
      <c r="I18" s="54" t="s">
        <v>143</v>
      </c>
      <c r="J18" s="116" t="s">
        <v>144</v>
      </c>
      <c r="K18" s="54" t="s">
        <v>143</v>
      </c>
      <c r="L18" s="89" t="s">
        <v>284</v>
      </c>
      <c r="M18" s="65">
        <v>45472</v>
      </c>
      <c r="N18" s="65">
        <v>45473</v>
      </c>
      <c r="O18" s="77" t="s">
        <v>319</v>
      </c>
      <c r="P18" s="77" t="s">
        <v>319</v>
      </c>
      <c r="Q18" s="77" t="s">
        <v>319</v>
      </c>
      <c r="R18" s="77" t="s">
        <v>319</v>
      </c>
      <c r="S18" s="40"/>
      <c r="T18" s="37">
        <v>1</v>
      </c>
      <c r="U18" s="40">
        <v>120</v>
      </c>
      <c r="V18" s="37">
        <v>1</v>
      </c>
      <c r="W18" s="41">
        <v>55</v>
      </c>
      <c r="X18" s="37">
        <f t="shared" si="0"/>
        <v>2</v>
      </c>
      <c r="Y18" s="40">
        <f t="shared" si="1"/>
        <v>175</v>
      </c>
      <c r="Z18" s="226">
        <f t="shared" si="2"/>
        <v>175</v>
      </c>
      <c r="AA18" s="109" t="s">
        <v>576</v>
      </c>
      <c r="AB18" s="96"/>
      <c r="AC18" s="96"/>
      <c r="AD18" s="48"/>
      <c r="AE18" s="96"/>
    </row>
    <row r="19" spans="1:31" s="97" customFormat="1" ht="45" customHeight="1">
      <c r="A19" s="27">
        <v>560800</v>
      </c>
      <c r="B19" s="27">
        <v>560801</v>
      </c>
      <c r="C19" s="27" t="s">
        <v>342</v>
      </c>
      <c r="D19" s="27">
        <v>3433</v>
      </c>
      <c r="E19" s="27" t="s">
        <v>343</v>
      </c>
      <c r="F19" s="28" t="s">
        <v>430</v>
      </c>
      <c r="G19" s="28"/>
      <c r="H19" s="29" t="s">
        <v>7</v>
      </c>
      <c r="I19" s="54" t="s">
        <v>143</v>
      </c>
      <c r="J19" s="116" t="s">
        <v>144</v>
      </c>
      <c r="K19" s="54" t="s">
        <v>143</v>
      </c>
      <c r="L19" s="89" t="s">
        <v>431</v>
      </c>
      <c r="M19" s="65">
        <v>45448</v>
      </c>
      <c r="N19" s="65">
        <v>45448</v>
      </c>
      <c r="O19" s="77" t="s">
        <v>319</v>
      </c>
      <c r="P19" s="77" t="s">
        <v>319</v>
      </c>
      <c r="Q19" s="77" t="s">
        <v>319</v>
      </c>
      <c r="R19" s="77" t="s">
        <v>319</v>
      </c>
      <c r="S19" s="40"/>
      <c r="T19" s="37"/>
      <c r="U19" s="40"/>
      <c r="V19" s="37">
        <v>1</v>
      </c>
      <c r="W19" s="41">
        <v>57</v>
      </c>
      <c r="X19" s="37">
        <f t="shared" si="0"/>
        <v>1</v>
      </c>
      <c r="Y19" s="40">
        <f t="shared" si="1"/>
        <v>57</v>
      </c>
      <c r="Z19" s="226">
        <f t="shared" si="2"/>
        <v>57</v>
      </c>
      <c r="AA19" s="109" t="s">
        <v>576</v>
      </c>
      <c r="AB19" s="96"/>
      <c r="AC19" s="96"/>
      <c r="AD19" s="48"/>
      <c r="AE19" s="96"/>
    </row>
    <row r="20" spans="1:31" s="97" customFormat="1" ht="45" customHeight="1">
      <c r="A20" s="27">
        <v>560800</v>
      </c>
      <c r="B20" s="27">
        <v>560801</v>
      </c>
      <c r="C20" s="27" t="s">
        <v>213</v>
      </c>
      <c r="D20" s="27">
        <v>3735</v>
      </c>
      <c r="E20" s="27" t="s">
        <v>148</v>
      </c>
      <c r="F20" s="28" t="s">
        <v>435</v>
      </c>
      <c r="G20" s="28"/>
      <c r="H20" s="29" t="s">
        <v>7</v>
      </c>
      <c r="I20" s="54" t="s">
        <v>143</v>
      </c>
      <c r="J20" s="116" t="s">
        <v>144</v>
      </c>
      <c r="K20" s="54" t="s">
        <v>143</v>
      </c>
      <c r="L20" s="89" t="s">
        <v>369</v>
      </c>
      <c r="M20" s="65">
        <v>45444</v>
      </c>
      <c r="N20" s="65">
        <v>45445</v>
      </c>
      <c r="O20" s="77" t="s">
        <v>319</v>
      </c>
      <c r="P20" s="77" t="s">
        <v>319</v>
      </c>
      <c r="Q20" s="77" t="s">
        <v>319</v>
      </c>
      <c r="R20" s="77" t="s">
        <v>319</v>
      </c>
      <c r="S20" s="40"/>
      <c r="T20" s="37">
        <v>1</v>
      </c>
      <c r="U20" s="40">
        <v>120</v>
      </c>
      <c r="V20" s="37">
        <v>1</v>
      </c>
      <c r="W20" s="41">
        <v>55</v>
      </c>
      <c r="X20" s="37">
        <f t="shared" si="0"/>
        <v>2</v>
      </c>
      <c r="Y20" s="40">
        <f t="shared" si="1"/>
        <v>175</v>
      </c>
      <c r="Z20" s="226">
        <f t="shared" si="2"/>
        <v>175</v>
      </c>
      <c r="AA20" s="109" t="s">
        <v>576</v>
      </c>
      <c r="AB20" s="96"/>
      <c r="AC20" s="96"/>
      <c r="AD20" s="48"/>
      <c r="AE20" s="96"/>
    </row>
    <row r="21" spans="1:31" s="97" customFormat="1" ht="45" customHeight="1">
      <c r="A21" s="27">
        <v>560800</v>
      </c>
      <c r="B21" s="27">
        <v>560801</v>
      </c>
      <c r="C21" s="82" t="s">
        <v>398</v>
      </c>
      <c r="D21" s="82">
        <v>865389</v>
      </c>
      <c r="E21" s="27" t="s">
        <v>399</v>
      </c>
      <c r="F21" s="28" t="s">
        <v>436</v>
      </c>
      <c r="G21" s="28"/>
      <c r="H21" s="29" t="s">
        <v>7</v>
      </c>
      <c r="I21" s="54" t="s">
        <v>143</v>
      </c>
      <c r="J21" s="116" t="s">
        <v>144</v>
      </c>
      <c r="K21" s="54" t="s">
        <v>143</v>
      </c>
      <c r="L21" s="89" t="s">
        <v>369</v>
      </c>
      <c r="M21" s="90">
        <v>45444</v>
      </c>
      <c r="N21" s="90">
        <v>45445</v>
      </c>
      <c r="O21" s="77" t="s">
        <v>319</v>
      </c>
      <c r="P21" s="77" t="s">
        <v>319</v>
      </c>
      <c r="Q21" s="77" t="s">
        <v>319</v>
      </c>
      <c r="R21" s="77" t="s">
        <v>319</v>
      </c>
      <c r="S21" s="40"/>
      <c r="T21" s="37">
        <v>1</v>
      </c>
      <c r="U21" s="40">
        <v>170.12</v>
      </c>
      <c r="V21" s="37">
        <v>1</v>
      </c>
      <c r="W21" s="41">
        <v>57</v>
      </c>
      <c r="X21" s="37">
        <f t="shared" si="0"/>
        <v>2</v>
      </c>
      <c r="Y21" s="40">
        <f t="shared" si="1"/>
        <v>227.12</v>
      </c>
      <c r="Z21" s="226">
        <f t="shared" si="2"/>
        <v>227.12</v>
      </c>
      <c r="AA21" s="109" t="s">
        <v>576</v>
      </c>
      <c r="AB21" s="96"/>
      <c r="AC21" s="96"/>
      <c r="AD21" s="48"/>
      <c r="AE21" s="96"/>
    </row>
    <row r="22" spans="1:31" s="97" customFormat="1" ht="45" customHeight="1">
      <c r="A22" s="27">
        <v>560800</v>
      </c>
      <c r="B22" s="27">
        <v>560801</v>
      </c>
      <c r="C22" s="27" t="s">
        <v>258</v>
      </c>
      <c r="D22" s="27">
        <v>5525</v>
      </c>
      <c r="E22" s="27" t="s">
        <v>393</v>
      </c>
      <c r="F22" s="28" t="s">
        <v>394</v>
      </c>
      <c r="G22" s="28"/>
      <c r="H22" s="29" t="s">
        <v>7</v>
      </c>
      <c r="I22" s="54" t="s">
        <v>143</v>
      </c>
      <c r="J22" s="116" t="s">
        <v>144</v>
      </c>
      <c r="K22" s="54" t="s">
        <v>143</v>
      </c>
      <c r="L22" s="89" t="s">
        <v>382</v>
      </c>
      <c r="M22" s="90">
        <v>45453</v>
      </c>
      <c r="N22" s="90">
        <v>45454</v>
      </c>
      <c r="O22" s="77" t="s">
        <v>319</v>
      </c>
      <c r="P22" s="77" t="s">
        <v>319</v>
      </c>
      <c r="Q22" s="77" t="s">
        <v>319</v>
      </c>
      <c r="R22" s="77" t="s">
        <v>319</v>
      </c>
      <c r="S22" s="40"/>
      <c r="T22" s="37">
        <v>1</v>
      </c>
      <c r="U22" s="40">
        <v>120</v>
      </c>
      <c r="V22" s="37">
        <v>1</v>
      </c>
      <c r="W22" s="41">
        <v>55</v>
      </c>
      <c r="X22" s="37">
        <f t="shared" si="0"/>
        <v>2</v>
      </c>
      <c r="Y22" s="40">
        <f t="shared" si="1"/>
        <v>175</v>
      </c>
      <c r="Z22" s="226">
        <f t="shared" si="2"/>
        <v>175</v>
      </c>
      <c r="AA22" s="109" t="s">
        <v>576</v>
      </c>
      <c r="AB22" s="96"/>
      <c r="AC22" s="96"/>
      <c r="AD22" s="48"/>
      <c r="AE22" s="96"/>
    </row>
    <row r="23" spans="1:31" s="97" customFormat="1" ht="45" customHeight="1">
      <c r="A23" s="27">
        <v>560800</v>
      </c>
      <c r="B23" s="27">
        <v>560801</v>
      </c>
      <c r="C23" s="27" t="s">
        <v>188</v>
      </c>
      <c r="D23" s="27" t="s">
        <v>253</v>
      </c>
      <c r="E23" s="27" t="s">
        <v>182</v>
      </c>
      <c r="F23" s="27" t="s">
        <v>254</v>
      </c>
      <c r="G23" s="28"/>
      <c r="H23" s="29" t="s">
        <v>437</v>
      </c>
      <c r="I23" s="54" t="s">
        <v>143</v>
      </c>
      <c r="J23" s="116" t="s">
        <v>144</v>
      </c>
      <c r="K23" s="54" t="s">
        <v>143</v>
      </c>
      <c r="L23" s="89" t="s">
        <v>369</v>
      </c>
      <c r="M23" s="90">
        <v>45444</v>
      </c>
      <c r="N23" s="65">
        <v>45445</v>
      </c>
      <c r="O23" s="77" t="s">
        <v>319</v>
      </c>
      <c r="P23" s="77" t="s">
        <v>319</v>
      </c>
      <c r="Q23" s="77" t="s">
        <v>319</v>
      </c>
      <c r="R23" s="77" t="s">
        <v>319</v>
      </c>
      <c r="S23" s="40"/>
      <c r="T23" s="37">
        <v>1</v>
      </c>
      <c r="U23" s="40">
        <v>170.12</v>
      </c>
      <c r="V23" s="37">
        <v>1</v>
      </c>
      <c r="W23" s="41">
        <v>57</v>
      </c>
      <c r="X23" s="37">
        <f t="shared" si="0"/>
        <v>2</v>
      </c>
      <c r="Y23" s="40">
        <f t="shared" si="1"/>
        <v>227.12</v>
      </c>
      <c r="Z23" s="226">
        <f t="shared" si="2"/>
        <v>227.12</v>
      </c>
      <c r="AA23" s="109" t="s">
        <v>576</v>
      </c>
      <c r="AB23" s="96"/>
      <c r="AC23" s="96"/>
      <c r="AD23" s="48"/>
      <c r="AE23" s="96"/>
    </row>
    <row r="24" spans="1:31" s="97" customFormat="1" ht="45" customHeight="1">
      <c r="A24" s="27">
        <v>560800</v>
      </c>
      <c r="B24" s="27">
        <v>560801</v>
      </c>
      <c r="C24" s="27" t="s">
        <v>342</v>
      </c>
      <c r="D24" s="27">
        <v>3433</v>
      </c>
      <c r="E24" s="27" t="s">
        <v>343</v>
      </c>
      <c r="F24" s="28" t="s">
        <v>438</v>
      </c>
      <c r="G24" s="28"/>
      <c r="H24" s="111" t="s">
        <v>439</v>
      </c>
      <c r="I24" s="54" t="s">
        <v>143</v>
      </c>
      <c r="J24" s="116" t="s">
        <v>144</v>
      </c>
      <c r="K24" s="54" t="s">
        <v>143</v>
      </c>
      <c r="L24" s="89" t="s">
        <v>440</v>
      </c>
      <c r="M24" s="65">
        <v>45449</v>
      </c>
      <c r="N24" s="65">
        <v>45449</v>
      </c>
      <c r="O24" s="77" t="s">
        <v>319</v>
      </c>
      <c r="P24" s="77" t="s">
        <v>319</v>
      </c>
      <c r="Q24" s="77" t="s">
        <v>319</v>
      </c>
      <c r="R24" s="77" t="s">
        <v>319</v>
      </c>
      <c r="S24" s="40"/>
      <c r="T24" s="37"/>
      <c r="U24" s="40"/>
      <c r="V24" s="37">
        <v>1</v>
      </c>
      <c r="W24" s="41">
        <v>57</v>
      </c>
      <c r="X24" s="37">
        <f t="shared" si="0"/>
        <v>1</v>
      </c>
      <c r="Y24" s="40">
        <f t="shared" si="1"/>
        <v>57</v>
      </c>
      <c r="Z24" s="226">
        <f t="shared" si="2"/>
        <v>57</v>
      </c>
      <c r="AA24" s="109" t="s">
        <v>576</v>
      </c>
      <c r="AB24" s="96"/>
      <c r="AC24" s="96"/>
      <c r="AD24" s="48"/>
      <c r="AE24" s="96"/>
    </row>
    <row r="25" spans="1:31" s="97" customFormat="1" ht="45" customHeight="1">
      <c r="A25" s="27">
        <v>560800</v>
      </c>
      <c r="B25" s="27">
        <v>560801</v>
      </c>
      <c r="C25" s="27" t="s">
        <v>258</v>
      </c>
      <c r="D25" s="27">
        <v>5525</v>
      </c>
      <c r="E25" s="27" t="s">
        <v>393</v>
      </c>
      <c r="F25" s="28" t="s">
        <v>441</v>
      </c>
      <c r="G25" s="28"/>
      <c r="H25" s="29" t="s">
        <v>7</v>
      </c>
      <c r="I25" s="54" t="s">
        <v>143</v>
      </c>
      <c r="J25" s="116" t="s">
        <v>144</v>
      </c>
      <c r="K25" s="54" t="s">
        <v>143</v>
      </c>
      <c r="L25" s="89" t="s">
        <v>369</v>
      </c>
      <c r="M25" s="90">
        <v>45451</v>
      </c>
      <c r="N25" s="90">
        <v>45452</v>
      </c>
      <c r="O25" s="77" t="s">
        <v>319</v>
      </c>
      <c r="P25" s="77" t="s">
        <v>319</v>
      </c>
      <c r="Q25" s="77" t="s">
        <v>319</v>
      </c>
      <c r="R25" s="77" t="s">
        <v>319</v>
      </c>
      <c r="S25" s="40"/>
      <c r="T25" s="37">
        <v>1</v>
      </c>
      <c r="U25" s="40">
        <v>120</v>
      </c>
      <c r="V25" s="37">
        <v>1</v>
      </c>
      <c r="W25" s="41">
        <v>55</v>
      </c>
      <c r="X25" s="37">
        <f t="shared" si="0"/>
        <v>2</v>
      </c>
      <c r="Y25" s="40">
        <f t="shared" si="1"/>
        <v>175</v>
      </c>
      <c r="Z25" s="226">
        <f t="shared" si="2"/>
        <v>175</v>
      </c>
      <c r="AA25" s="109" t="s">
        <v>576</v>
      </c>
      <c r="AB25" s="96"/>
      <c r="AC25" s="96"/>
      <c r="AD25" s="48"/>
      <c r="AE25" s="96"/>
    </row>
    <row r="26" spans="1:31" s="97" customFormat="1" ht="45" customHeight="1">
      <c r="A26" s="27">
        <v>560800</v>
      </c>
      <c r="B26" s="27">
        <v>560801</v>
      </c>
      <c r="C26" s="27" t="s">
        <v>311</v>
      </c>
      <c r="D26" s="27">
        <v>3166</v>
      </c>
      <c r="E26" s="84" t="s">
        <v>429</v>
      </c>
      <c r="F26" s="28" t="s">
        <v>442</v>
      </c>
      <c r="G26" s="28"/>
      <c r="H26" s="29" t="s">
        <v>7</v>
      </c>
      <c r="I26" s="54" t="s">
        <v>143</v>
      </c>
      <c r="J26" s="116" t="s">
        <v>144</v>
      </c>
      <c r="K26" s="54" t="s">
        <v>143</v>
      </c>
      <c r="L26" s="117" t="s">
        <v>440</v>
      </c>
      <c r="M26" s="65">
        <v>45449</v>
      </c>
      <c r="N26" s="65">
        <v>45449</v>
      </c>
      <c r="O26" s="77" t="s">
        <v>319</v>
      </c>
      <c r="P26" s="77" t="s">
        <v>319</v>
      </c>
      <c r="Q26" s="77" t="s">
        <v>319</v>
      </c>
      <c r="R26" s="77" t="s">
        <v>319</v>
      </c>
      <c r="S26" s="40"/>
      <c r="T26" s="37"/>
      <c r="U26" s="40"/>
      <c r="V26" s="37">
        <v>1</v>
      </c>
      <c r="W26" s="41">
        <v>57</v>
      </c>
      <c r="X26" s="37">
        <f t="shared" si="0"/>
        <v>1</v>
      </c>
      <c r="Y26" s="40">
        <f t="shared" si="1"/>
        <v>57</v>
      </c>
      <c r="Z26" s="226">
        <f t="shared" si="2"/>
        <v>57</v>
      </c>
      <c r="AA26" s="109" t="s">
        <v>576</v>
      </c>
      <c r="AB26" s="96"/>
      <c r="AC26" s="96"/>
      <c r="AD26" s="48"/>
      <c r="AE26" s="96"/>
    </row>
    <row r="27" spans="1:31" s="97" customFormat="1" ht="45" customHeight="1">
      <c r="A27" s="27">
        <v>560800</v>
      </c>
      <c r="B27" s="27">
        <v>560801</v>
      </c>
      <c r="C27" s="27" t="s">
        <v>188</v>
      </c>
      <c r="D27" s="27" t="s">
        <v>253</v>
      </c>
      <c r="E27" s="27" t="s">
        <v>182</v>
      </c>
      <c r="F27" s="27" t="s">
        <v>254</v>
      </c>
      <c r="G27" s="28"/>
      <c r="H27" s="29" t="s">
        <v>437</v>
      </c>
      <c r="I27" s="54" t="s">
        <v>143</v>
      </c>
      <c r="J27" s="116" t="s">
        <v>144</v>
      </c>
      <c r="K27" s="54" t="s">
        <v>143</v>
      </c>
      <c r="L27" s="89" t="s">
        <v>284</v>
      </c>
      <c r="M27" s="90">
        <v>45450</v>
      </c>
      <c r="N27" s="65">
        <v>45451</v>
      </c>
      <c r="O27" s="77" t="s">
        <v>319</v>
      </c>
      <c r="P27" s="77" t="s">
        <v>319</v>
      </c>
      <c r="Q27" s="77" t="s">
        <v>319</v>
      </c>
      <c r="R27" s="77" t="s">
        <v>319</v>
      </c>
      <c r="S27" s="40"/>
      <c r="T27" s="37">
        <v>1</v>
      </c>
      <c r="U27" s="40">
        <v>170.12</v>
      </c>
      <c r="V27" s="37"/>
      <c r="W27" s="41"/>
      <c r="X27" s="37">
        <f t="shared" si="0"/>
        <v>1</v>
      </c>
      <c r="Y27" s="40">
        <f t="shared" si="1"/>
        <v>170.12</v>
      </c>
      <c r="Z27" s="226">
        <f t="shared" si="2"/>
        <v>170.12</v>
      </c>
      <c r="AA27" s="109" t="s">
        <v>576</v>
      </c>
      <c r="AB27" s="96"/>
      <c r="AC27" s="96"/>
      <c r="AD27" s="48"/>
      <c r="AE27" s="96"/>
    </row>
    <row r="28" spans="1:31" s="97" customFormat="1" ht="45" customHeight="1">
      <c r="A28" s="27">
        <v>560800</v>
      </c>
      <c r="B28" s="27">
        <v>560801</v>
      </c>
      <c r="C28" s="27" t="s">
        <v>188</v>
      </c>
      <c r="D28" s="27" t="s">
        <v>253</v>
      </c>
      <c r="E28" s="27" t="s">
        <v>182</v>
      </c>
      <c r="F28" s="27" t="s">
        <v>254</v>
      </c>
      <c r="G28" s="28"/>
      <c r="H28" s="29" t="s">
        <v>437</v>
      </c>
      <c r="I28" s="54" t="s">
        <v>143</v>
      </c>
      <c r="J28" s="116" t="s">
        <v>144</v>
      </c>
      <c r="K28" s="54" t="s">
        <v>143</v>
      </c>
      <c r="L28" s="89" t="s">
        <v>369</v>
      </c>
      <c r="M28" s="90">
        <v>45451</v>
      </c>
      <c r="N28" s="65">
        <v>45452</v>
      </c>
      <c r="O28" s="77" t="s">
        <v>319</v>
      </c>
      <c r="P28" s="77" t="s">
        <v>319</v>
      </c>
      <c r="Q28" s="77" t="s">
        <v>319</v>
      </c>
      <c r="R28" s="77" t="s">
        <v>319</v>
      </c>
      <c r="S28" s="40"/>
      <c r="T28" s="37">
        <v>1</v>
      </c>
      <c r="U28" s="40">
        <v>170.12</v>
      </c>
      <c r="V28" s="37">
        <v>1</v>
      </c>
      <c r="W28" s="41">
        <v>57</v>
      </c>
      <c r="X28" s="37">
        <f t="shared" si="0"/>
        <v>2</v>
      </c>
      <c r="Y28" s="40">
        <f t="shared" si="1"/>
        <v>227.12</v>
      </c>
      <c r="Z28" s="226">
        <f t="shared" si="2"/>
        <v>227.12</v>
      </c>
      <c r="AA28" s="109" t="s">
        <v>576</v>
      </c>
      <c r="AB28" s="96"/>
      <c r="AC28" s="96"/>
      <c r="AD28" s="48"/>
      <c r="AE28" s="96"/>
    </row>
    <row r="29" spans="1:31" s="97" customFormat="1" ht="45" customHeight="1">
      <c r="A29" s="27">
        <v>560800</v>
      </c>
      <c r="B29" s="27">
        <v>560801</v>
      </c>
      <c r="C29" s="27" t="s">
        <v>213</v>
      </c>
      <c r="D29" s="27">
        <v>3735</v>
      </c>
      <c r="E29" s="27" t="s">
        <v>148</v>
      </c>
      <c r="F29" s="28" t="s">
        <v>443</v>
      </c>
      <c r="G29" s="28"/>
      <c r="H29" s="29" t="s">
        <v>7</v>
      </c>
      <c r="I29" s="54" t="s">
        <v>143</v>
      </c>
      <c r="J29" s="116" t="s">
        <v>144</v>
      </c>
      <c r="K29" s="54" t="s">
        <v>143</v>
      </c>
      <c r="L29" s="89" t="s">
        <v>369</v>
      </c>
      <c r="M29" s="65">
        <v>45458</v>
      </c>
      <c r="N29" s="65">
        <v>45459</v>
      </c>
      <c r="O29" s="77" t="s">
        <v>319</v>
      </c>
      <c r="P29" s="77" t="s">
        <v>319</v>
      </c>
      <c r="Q29" s="77" t="s">
        <v>319</v>
      </c>
      <c r="R29" s="77" t="s">
        <v>319</v>
      </c>
      <c r="S29" s="40"/>
      <c r="T29" s="37">
        <v>1</v>
      </c>
      <c r="U29" s="40">
        <v>120</v>
      </c>
      <c r="V29" s="37"/>
      <c r="W29" s="41"/>
      <c r="X29" s="37">
        <f t="shared" si="0"/>
        <v>1</v>
      </c>
      <c r="Y29" s="40">
        <f t="shared" si="1"/>
        <v>120</v>
      </c>
      <c r="Z29" s="226">
        <f t="shared" si="2"/>
        <v>120</v>
      </c>
      <c r="AA29" s="109" t="s">
        <v>576</v>
      </c>
      <c r="AB29" s="96"/>
      <c r="AC29" s="96"/>
      <c r="AD29" s="48"/>
      <c r="AE29" s="96"/>
    </row>
    <row r="30" spans="1:31" s="97" customFormat="1" ht="85.5">
      <c r="A30" s="27">
        <v>560800</v>
      </c>
      <c r="B30" s="27">
        <v>560801</v>
      </c>
      <c r="C30" s="27" t="s">
        <v>213</v>
      </c>
      <c r="D30" s="27">
        <v>3735</v>
      </c>
      <c r="E30" s="27" t="s">
        <v>148</v>
      </c>
      <c r="F30" s="28" t="s">
        <v>443</v>
      </c>
      <c r="G30" s="28"/>
      <c r="H30" s="29" t="s">
        <v>7</v>
      </c>
      <c r="I30" s="54" t="s">
        <v>143</v>
      </c>
      <c r="J30" s="89" t="s">
        <v>369</v>
      </c>
      <c r="K30" s="54" t="s">
        <v>143</v>
      </c>
      <c r="L30" s="89" t="s">
        <v>284</v>
      </c>
      <c r="M30" s="65">
        <v>45459</v>
      </c>
      <c r="N30" s="65">
        <v>45459</v>
      </c>
      <c r="O30" s="77" t="s">
        <v>319</v>
      </c>
      <c r="P30" s="77" t="s">
        <v>319</v>
      </c>
      <c r="Q30" s="77" t="s">
        <v>319</v>
      </c>
      <c r="R30" s="77" t="s">
        <v>319</v>
      </c>
      <c r="S30" s="40"/>
      <c r="T30" s="37"/>
      <c r="U30" s="40"/>
      <c r="V30" s="37">
        <v>1</v>
      </c>
      <c r="W30" s="41">
        <v>55</v>
      </c>
      <c r="X30" s="37">
        <f t="shared" si="0"/>
        <v>1</v>
      </c>
      <c r="Y30" s="40">
        <f t="shared" si="1"/>
        <v>55</v>
      </c>
      <c r="Z30" s="226">
        <f t="shared" si="2"/>
        <v>55</v>
      </c>
      <c r="AA30" s="49" t="s">
        <v>444</v>
      </c>
      <c r="AB30" s="96"/>
      <c r="AC30" s="96"/>
      <c r="AD30" s="48"/>
      <c r="AE30" s="96"/>
    </row>
    <row r="31" spans="1:31" s="97" customFormat="1" ht="45" customHeight="1">
      <c r="A31" s="27">
        <v>560800</v>
      </c>
      <c r="B31" s="27">
        <v>560801</v>
      </c>
      <c r="C31" s="27" t="s">
        <v>213</v>
      </c>
      <c r="D31" s="27">
        <v>3735</v>
      </c>
      <c r="E31" s="27" t="s">
        <v>148</v>
      </c>
      <c r="F31" s="28" t="s">
        <v>439</v>
      </c>
      <c r="G31" s="28"/>
      <c r="H31" s="29" t="s">
        <v>432</v>
      </c>
      <c r="I31" s="54" t="s">
        <v>143</v>
      </c>
      <c r="J31" s="116" t="s">
        <v>144</v>
      </c>
      <c r="K31" s="54" t="s">
        <v>143</v>
      </c>
      <c r="L31" s="89" t="s">
        <v>440</v>
      </c>
      <c r="M31" s="65">
        <v>45449</v>
      </c>
      <c r="N31" s="65">
        <v>45449</v>
      </c>
      <c r="O31" s="77" t="s">
        <v>319</v>
      </c>
      <c r="P31" s="77" t="s">
        <v>319</v>
      </c>
      <c r="Q31" s="77" t="s">
        <v>319</v>
      </c>
      <c r="R31" s="77" t="s">
        <v>319</v>
      </c>
      <c r="S31" s="40"/>
      <c r="T31" s="37"/>
      <c r="U31" s="40"/>
      <c r="V31" s="37">
        <v>1</v>
      </c>
      <c r="W31" s="41">
        <v>55</v>
      </c>
      <c r="X31" s="37">
        <f t="shared" si="0"/>
        <v>1</v>
      </c>
      <c r="Y31" s="40">
        <f t="shared" si="1"/>
        <v>55</v>
      </c>
      <c r="Z31" s="226">
        <f t="shared" si="2"/>
        <v>55</v>
      </c>
      <c r="AA31" s="109" t="s">
        <v>576</v>
      </c>
      <c r="AB31" s="96"/>
      <c r="AC31" s="96"/>
      <c r="AD31" s="48"/>
      <c r="AE31" s="96"/>
    </row>
    <row r="32" spans="1:31" s="97" customFormat="1" ht="45" customHeight="1">
      <c r="A32" s="27">
        <v>560800</v>
      </c>
      <c r="B32" s="27">
        <v>560801</v>
      </c>
      <c r="C32" s="27" t="s">
        <v>166</v>
      </c>
      <c r="D32" s="27">
        <v>965060</v>
      </c>
      <c r="E32" s="27" t="s">
        <v>167</v>
      </c>
      <c r="F32" s="28" t="s">
        <v>445</v>
      </c>
      <c r="G32" s="104"/>
      <c r="H32" s="29" t="s">
        <v>7</v>
      </c>
      <c r="I32" s="54" t="s">
        <v>143</v>
      </c>
      <c r="J32" s="116" t="s">
        <v>144</v>
      </c>
      <c r="K32" s="54" t="s">
        <v>143</v>
      </c>
      <c r="L32" s="89" t="s">
        <v>369</v>
      </c>
      <c r="M32" s="65">
        <v>45451</v>
      </c>
      <c r="N32" s="65">
        <v>45452</v>
      </c>
      <c r="O32" s="77" t="s">
        <v>319</v>
      </c>
      <c r="P32" s="77" t="s">
        <v>319</v>
      </c>
      <c r="Q32" s="77" t="s">
        <v>319</v>
      </c>
      <c r="R32" s="77" t="s">
        <v>319</v>
      </c>
      <c r="S32" s="40"/>
      <c r="T32" s="37">
        <v>1</v>
      </c>
      <c r="U32" s="40">
        <v>170.12</v>
      </c>
      <c r="V32" s="37"/>
      <c r="W32" s="41"/>
      <c r="X32" s="37">
        <f t="shared" si="0"/>
        <v>1</v>
      </c>
      <c r="Y32" s="40">
        <f t="shared" si="1"/>
        <v>170.12</v>
      </c>
      <c r="Z32" s="226">
        <f t="shared" si="2"/>
        <v>170.12</v>
      </c>
      <c r="AA32" s="109" t="s">
        <v>576</v>
      </c>
      <c r="AB32" s="96"/>
      <c r="AC32" s="96"/>
      <c r="AD32" s="48"/>
      <c r="AE32" s="96"/>
    </row>
    <row r="33" spans="1:31" s="97" customFormat="1" ht="45" customHeight="1">
      <c r="A33" s="27">
        <v>560800</v>
      </c>
      <c r="B33" s="27">
        <v>560801</v>
      </c>
      <c r="C33" s="27" t="s">
        <v>166</v>
      </c>
      <c r="D33" s="27">
        <v>965060</v>
      </c>
      <c r="E33" s="27" t="s">
        <v>167</v>
      </c>
      <c r="F33" s="28" t="s">
        <v>445</v>
      </c>
      <c r="G33" s="104"/>
      <c r="H33" s="29" t="s">
        <v>7</v>
      </c>
      <c r="I33" s="54" t="s">
        <v>143</v>
      </c>
      <c r="J33" s="89" t="s">
        <v>369</v>
      </c>
      <c r="K33" s="54" t="s">
        <v>143</v>
      </c>
      <c r="L33" s="89" t="s">
        <v>144</v>
      </c>
      <c r="M33" s="65">
        <v>45452</v>
      </c>
      <c r="N33" s="65">
        <v>45453</v>
      </c>
      <c r="O33" s="77" t="s">
        <v>319</v>
      </c>
      <c r="P33" s="77" t="s">
        <v>319</v>
      </c>
      <c r="Q33" s="77" t="s">
        <v>319</v>
      </c>
      <c r="R33" s="77" t="s">
        <v>319</v>
      </c>
      <c r="S33" s="40"/>
      <c r="T33" s="37">
        <v>1</v>
      </c>
      <c r="U33" s="40">
        <v>170.12</v>
      </c>
      <c r="V33" s="37">
        <v>1</v>
      </c>
      <c r="W33" s="41">
        <v>57</v>
      </c>
      <c r="X33" s="37">
        <f t="shared" si="0"/>
        <v>2</v>
      </c>
      <c r="Y33" s="40">
        <f t="shared" si="1"/>
        <v>227.12</v>
      </c>
      <c r="Z33" s="226">
        <f t="shared" ref="Z33:Z45" si="3">Y33+S33</f>
        <v>227.12</v>
      </c>
      <c r="AA33" s="109" t="s">
        <v>576</v>
      </c>
      <c r="AB33" s="96"/>
      <c r="AC33" s="96"/>
      <c r="AD33" s="48"/>
      <c r="AE33" s="96"/>
    </row>
    <row r="34" spans="1:31" s="97" customFormat="1" ht="45" customHeight="1">
      <c r="A34" s="27">
        <v>560800</v>
      </c>
      <c r="B34" s="27">
        <v>560801</v>
      </c>
      <c r="C34" s="27" t="s">
        <v>213</v>
      </c>
      <c r="D34" s="27">
        <v>3735</v>
      </c>
      <c r="E34" s="27" t="s">
        <v>148</v>
      </c>
      <c r="F34" s="28" t="s">
        <v>446</v>
      </c>
      <c r="G34" s="28"/>
      <c r="H34" s="29" t="s">
        <v>432</v>
      </c>
      <c r="I34" s="54" t="s">
        <v>143</v>
      </c>
      <c r="J34" s="116" t="s">
        <v>144</v>
      </c>
      <c r="K34" s="54" t="s">
        <v>143</v>
      </c>
      <c r="L34" s="89" t="s">
        <v>382</v>
      </c>
      <c r="M34" s="65">
        <v>45453</v>
      </c>
      <c r="N34" s="65">
        <v>45454</v>
      </c>
      <c r="O34" s="77" t="s">
        <v>319</v>
      </c>
      <c r="P34" s="77" t="s">
        <v>319</v>
      </c>
      <c r="Q34" s="77" t="s">
        <v>319</v>
      </c>
      <c r="R34" s="77" t="s">
        <v>319</v>
      </c>
      <c r="S34" s="40"/>
      <c r="T34" s="37">
        <v>1</v>
      </c>
      <c r="U34" s="40">
        <v>120</v>
      </c>
      <c r="V34" s="37">
        <v>1</v>
      </c>
      <c r="W34" s="41">
        <v>55</v>
      </c>
      <c r="X34" s="37">
        <f t="shared" si="0"/>
        <v>2</v>
      </c>
      <c r="Y34" s="40">
        <f t="shared" si="1"/>
        <v>175</v>
      </c>
      <c r="Z34" s="226">
        <f t="shared" si="3"/>
        <v>175</v>
      </c>
      <c r="AA34" s="109" t="s">
        <v>576</v>
      </c>
      <c r="AB34" s="96"/>
      <c r="AC34" s="96"/>
      <c r="AD34" s="48"/>
      <c r="AE34" s="96"/>
    </row>
    <row r="35" spans="1:31" s="97" customFormat="1" ht="45" customHeight="1">
      <c r="A35" s="27">
        <v>560800</v>
      </c>
      <c r="B35" s="27">
        <v>560801</v>
      </c>
      <c r="C35" s="112" t="s">
        <v>147</v>
      </c>
      <c r="D35" s="82">
        <v>3000</v>
      </c>
      <c r="E35" s="82" t="s">
        <v>148</v>
      </c>
      <c r="F35" s="104" t="s">
        <v>446</v>
      </c>
      <c r="G35" s="28"/>
      <c r="H35" s="29" t="s">
        <v>432</v>
      </c>
      <c r="I35" s="54" t="s">
        <v>143</v>
      </c>
      <c r="J35" s="116" t="s">
        <v>144</v>
      </c>
      <c r="K35" s="54" t="s">
        <v>143</v>
      </c>
      <c r="L35" s="89" t="s">
        <v>447</v>
      </c>
      <c r="M35" s="65">
        <v>45454</v>
      </c>
      <c r="N35" s="65">
        <v>45454</v>
      </c>
      <c r="O35" s="77" t="s">
        <v>319</v>
      </c>
      <c r="P35" s="77" t="s">
        <v>319</v>
      </c>
      <c r="Q35" s="77" t="s">
        <v>319</v>
      </c>
      <c r="R35" s="77" t="s">
        <v>319</v>
      </c>
      <c r="S35" s="40"/>
      <c r="T35" s="37"/>
      <c r="U35" s="40"/>
      <c r="V35" s="37">
        <v>1</v>
      </c>
      <c r="W35" s="41">
        <v>55</v>
      </c>
      <c r="X35" s="37">
        <f t="shared" si="0"/>
        <v>1</v>
      </c>
      <c r="Y35" s="40">
        <f t="shared" si="1"/>
        <v>55</v>
      </c>
      <c r="Z35" s="226">
        <f t="shared" si="3"/>
        <v>55</v>
      </c>
      <c r="AA35" s="109" t="s">
        <v>576</v>
      </c>
      <c r="AB35" s="96"/>
      <c r="AC35" s="96"/>
      <c r="AD35" s="48"/>
      <c r="AE35" s="96"/>
    </row>
    <row r="36" spans="1:31" s="97" customFormat="1" ht="45" customHeight="1">
      <c r="A36" s="27">
        <v>560800</v>
      </c>
      <c r="B36" s="27">
        <v>560801</v>
      </c>
      <c r="C36" s="27" t="s">
        <v>213</v>
      </c>
      <c r="D36" s="27">
        <v>3735</v>
      </c>
      <c r="E36" s="27" t="s">
        <v>148</v>
      </c>
      <c r="F36" s="104" t="s">
        <v>443</v>
      </c>
      <c r="G36" s="28"/>
      <c r="H36" s="29" t="s">
        <v>432</v>
      </c>
      <c r="I36" s="54" t="s">
        <v>143</v>
      </c>
      <c r="J36" s="116" t="s">
        <v>144</v>
      </c>
      <c r="K36" s="54" t="s">
        <v>143</v>
      </c>
      <c r="L36" s="89" t="s">
        <v>369</v>
      </c>
      <c r="M36" s="65">
        <v>45465</v>
      </c>
      <c r="N36" s="65">
        <v>45467</v>
      </c>
      <c r="O36" s="77" t="s">
        <v>319</v>
      </c>
      <c r="P36" s="77" t="s">
        <v>319</v>
      </c>
      <c r="Q36" s="77" t="s">
        <v>319</v>
      </c>
      <c r="R36" s="77" t="s">
        <v>319</v>
      </c>
      <c r="S36" s="40"/>
      <c r="T36" s="37">
        <v>2</v>
      </c>
      <c r="U36" s="40">
        <v>120</v>
      </c>
      <c r="V36" s="37">
        <v>1</v>
      </c>
      <c r="W36" s="41">
        <v>55</v>
      </c>
      <c r="X36" s="37">
        <f t="shared" si="0"/>
        <v>3</v>
      </c>
      <c r="Y36" s="40">
        <f t="shared" si="1"/>
        <v>295</v>
      </c>
      <c r="Z36" s="226">
        <f t="shared" si="3"/>
        <v>295</v>
      </c>
      <c r="AA36" s="109" t="s">
        <v>576</v>
      </c>
      <c r="AB36" s="96"/>
      <c r="AC36" s="96"/>
      <c r="AD36" s="48"/>
      <c r="AE36" s="96"/>
    </row>
    <row r="37" spans="1:31" s="97" customFormat="1" ht="45" customHeight="1">
      <c r="A37" s="27">
        <v>560800</v>
      </c>
      <c r="B37" s="27">
        <v>560801</v>
      </c>
      <c r="C37" s="27" t="s">
        <v>213</v>
      </c>
      <c r="D37" s="27">
        <v>3735</v>
      </c>
      <c r="E37" s="27" t="s">
        <v>148</v>
      </c>
      <c r="F37" s="104" t="s">
        <v>443</v>
      </c>
      <c r="G37" s="28"/>
      <c r="H37" s="29" t="s">
        <v>432</v>
      </c>
      <c r="I37" s="54" t="s">
        <v>143</v>
      </c>
      <c r="J37" s="116" t="s">
        <v>144</v>
      </c>
      <c r="K37" s="54" t="s">
        <v>143</v>
      </c>
      <c r="L37" s="89" t="s">
        <v>284</v>
      </c>
      <c r="M37" s="65">
        <v>45472</v>
      </c>
      <c r="N37" s="65">
        <v>45473</v>
      </c>
      <c r="O37" s="77" t="s">
        <v>319</v>
      </c>
      <c r="P37" s="77" t="s">
        <v>319</v>
      </c>
      <c r="Q37" s="77" t="s">
        <v>319</v>
      </c>
      <c r="R37" s="77" t="s">
        <v>319</v>
      </c>
      <c r="S37" s="40"/>
      <c r="T37" s="37">
        <v>1</v>
      </c>
      <c r="U37" s="40">
        <v>120</v>
      </c>
      <c r="V37" s="37">
        <v>1</v>
      </c>
      <c r="W37" s="41">
        <v>55</v>
      </c>
      <c r="X37" s="37">
        <f t="shared" si="0"/>
        <v>2</v>
      </c>
      <c r="Y37" s="40">
        <f t="shared" si="1"/>
        <v>175</v>
      </c>
      <c r="Z37" s="226">
        <f t="shared" si="3"/>
        <v>175</v>
      </c>
      <c r="AA37" s="109" t="s">
        <v>576</v>
      </c>
      <c r="AB37" s="96"/>
      <c r="AC37" s="96"/>
      <c r="AD37" s="48"/>
      <c r="AE37" s="96"/>
    </row>
    <row r="38" spans="1:31" s="44" customFormat="1" ht="45" customHeight="1">
      <c r="A38" s="27">
        <v>560800</v>
      </c>
      <c r="B38" s="27">
        <v>560801</v>
      </c>
      <c r="C38" s="81" t="s">
        <v>222</v>
      </c>
      <c r="D38" s="27">
        <v>861065</v>
      </c>
      <c r="E38" s="82" t="s">
        <v>223</v>
      </c>
      <c r="F38" s="114" t="s">
        <v>448</v>
      </c>
      <c r="G38" s="28"/>
      <c r="H38" s="29" t="s">
        <v>7</v>
      </c>
      <c r="I38" s="54" t="s">
        <v>143</v>
      </c>
      <c r="J38" s="116" t="s">
        <v>144</v>
      </c>
      <c r="K38" s="54" t="s">
        <v>233</v>
      </c>
      <c r="L38" s="89" t="s">
        <v>369</v>
      </c>
      <c r="M38" s="90">
        <v>45457</v>
      </c>
      <c r="N38" s="90">
        <v>45459</v>
      </c>
      <c r="O38" s="77" t="s">
        <v>319</v>
      </c>
      <c r="P38" s="77" t="s">
        <v>319</v>
      </c>
      <c r="Q38" s="77" t="s">
        <v>319</v>
      </c>
      <c r="R38" s="77" t="s">
        <v>319</v>
      </c>
      <c r="S38" s="40"/>
      <c r="T38" s="37">
        <v>2</v>
      </c>
      <c r="U38" s="40">
        <v>170.12</v>
      </c>
      <c r="V38" s="37">
        <v>1</v>
      </c>
      <c r="W38" s="41">
        <v>57</v>
      </c>
      <c r="X38" s="37">
        <f t="shared" si="0"/>
        <v>3</v>
      </c>
      <c r="Y38" s="40">
        <f t="shared" si="1"/>
        <v>397.24</v>
      </c>
      <c r="Z38" s="226">
        <f t="shared" si="3"/>
        <v>397.24</v>
      </c>
      <c r="AA38" s="109" t="s">
        <v>576</v>
      </c>
      <c r="AB38" s="113"/>
      <c r="AC38" s="113"/>
      <c r="AD38" s="48"/>
      <c r="AE38" s="113"/>
    </row>
    <row r="39" spans="1:31" s="44" customFormat="1" ht="45" customHeight="1">
      <c r="A39" s="27">
        <v>560800</v>
      </c>
      <c r="B39" s="27">
        <v>560801</v>
      </c>
      <c r="C39" s="27" t="s">
        <v>188</v>
      </c>
      <c r="D39" s="27" t="s">
        <v>253</v>
      </c>
      <c r="E39" s="27" t="s">
        <v>182</v>
      </c>
      <c r="F39" s="115" t="s">
        <v>254</v>
      </c>
      <c r="G39" s="28"/>
      <c r="H39" s="29" t="s">
        <v>151</v>
      </c>
      <c r="I39" s="54" t="s">
        <v>143</v>
      </c>
      <c r="J39" s="116" t="s">
        <v>144</v>
      </c>
      <c r="K39" s="54" t="s">
        <v>143</v>
      </c>
      <c r="L39" s="89" t="s">
        <v>369</v>
      </c>
      <c r="M39" s="65">
        <v>45463</v>
      </c>
      <c r="N39" s="65">
        <v>45464</v>
      </c>
      <c r="O39" s="77" t="s">
        <v>319</v>
      </c>
      <c r="P39" s="77" t="s">
        <v>319</v>
      </c>
      <c r="Q39" s="77" t="s">
        <v>319</v>
      </c>
      <c r="R39" s="77" t="s">
        <v>319</v>
      </c>
      <c r="S39" s="40"/>
      <c r="T39" s="37">
        <v>1</v>
      </c>
      <c r="U39" s="40">
        <v>170.12</v>
      </c>
      <c r="V39" s="37"/>
      <c r="W39" s="41"/>
      <c r="X39" s="37">
        <f t="shared" si="0"/>
        <v>1</v>
      </c>
      <c r="Y39" s="40">
        <f t="shared" si="1"/>
        <v>170.12</v>
      </c>
      <c r="Z39" s="226">
        <f t="shared" si="3"/>
        <v>170.12</v>
      </c>
      <c r="AA39" s="109" t="s">
        <v>576</v>
      </c>
      <c r="AB39" s="113"/>
      <c r="AC39" s="113"/>
      <c r="AD39" s="48"/>
      <c r="AE39" s="113"/>
    </row>
    <row r="40" spans="1:31" s="44" customFormat="1" ht="45" customHeight="1">
      <c r="A40" s="27">
        <v>560800</v>
      </c>
      <c r="B40" s="27">
        <v>560801</v>
      </c>
      <c r="C40" s="27" t="s">
        <v>188</v>
      </c>
      <c r="D40" s="27" t="s">
        <v>253</v>
      </c>
      <c r="E40" s="27" t="s">
        <v>182</v>
      </c>
      <c r="F40" s="27" t="s">
        <v>254</v>
      </c>
      <c r="G40" s="28"/>
      <c r="H40" s="29" t="s">
        <v>151</v>
      </c>
      <c r="I40" s="54" t="s">
        <v>143</v>
      </c>
      <c r="J40" s="89" t="s">
        <v>369</v>
      </c>
      <c r="K40" s="54" t="s">
        <v>143</v>
      </c>
      <c r="L40" s="89" t="s">
        <v>449</v>
      </c>
      <c r="M40" s="65">
        <v>45464</v>
      </c>
      <c r="N40" s="65">
        <v>45465</v>
      </c>
      <c r="O40" s="77" t="s">
        <v>319</v>
      </c>
      <c r="P40" s="77" t="s">
        <v>319</v>
      </c>
      <c r="Q40" s="77" t="s">
        <v>319</v>
      </c>
      <c r="R40" s="77" t="s">
        <v>319</v>
      </c>
      <c r="S40" s="40"/>
      <c r="T40" s="37">
        <v>1</v>
      </c>
      <c r="U40" s="40">
        <v>170.12</v>
      </c>
      <c r="V40" s="37"/>
      <c r="W40" s="41"/>
      <c r="X40" s="37">
        <f t="shared" si="0"/>
        <v>1</v>
      </c>
      <c r="Y40" s="40">
        <f t="shared" si="1"/>
        <v>170.12</v>
      </c>
      <c r="Z40" s="226">
        <f t="shared" si="3"/>
        <v>170.12</v>
      </c>
      <c r="AA40" s="109" t="s">
        <v>576</v>
      </c>
      <c r="AB40" s="113"/>
      <c r="AC40" s="113"/>
      <c r="AD40" s="48"/>
      <c r="AE40" s="113"/>
    </row>
    <row r="41" spans="1:31" s="44" customFormat="1" ht="45" customHeight="1">
      <c r="A41" s="27">
        <v>560800</v>
      </c>
      <c r="B41" s="27">
        <v>560801</v>
      </c>
      <c r="C41" s="27" t="s">
        <v>188</v>
      </c>
      <c r="D41" s="27" t="s">
        <v>253</v>
      </c>
      <c r="E41" s="27" t="s">
        <v>182</v>
      </c>
      <c r="F41" s="27" t="s">
        <v>254</v>
      </c>
      <c r="G41" s="28"/>
      <c r="H41" s="29" t="s">
        <v>151</v>
      </c>
      <c r="I41" s="54" t="s">
        <v>143</v>
      </c>
      <c r="J41" s="89" t="s">
        <v>449</v>
      </c>
      <c r="K41" s="54" t="s">
        <v>143</v>
      </c>
      <c r="L41" s="89" t="s">
        <v>403</v>
      </c>
      <c r="M41" s="65">
        <v>45465</v>
      </c>
      <c r="N41" s="65">
        <v>45466</v>
      </c>
      <c r="O41" s="77" t="s">
        <v>319</v>
      </c>
      <c r="P41" s="77" t="s">
        <v>319</v>
      </c>
      <c r="Q41" s="77" t="s">
        <v>319</v>
      </c>
      <c r="R41" s="77" t="s">
        <v>319</v>
      </c>
      <c r="S41" s="40"/>
      <c r="T41" s="37">
        <v>1</v>
      </c>
      <c r="U41" s="40">
        <v>170.12</v>
      </c>
      <c r="V41" s="37">
        <v>1</v>
      </c>
      <c r="W41" s="41">
        <v>57</v>
      </c>
      <c r="X41" s="37">
        <f t="shared" si="0"/>
        <v>2</v>
      </c>
      <c r="Y41" s="40">
        <f>(T41*U41)+(V41*W41)</f>
        <v>227.12</v>
      </c>
      <c r="Z41" s="226">
        <f t="shared" si="3"/>
        <v>227.12</v>
      </c>
      <c r="AA41" s="109" t="s">
        <v>576</v>
      </c>
      <c r="AB41" s="113"/>
      <c r="AC41" s="113"/>
      <c r="AD41" s="48"/>
      <c r="AE41" s="113"/>
    </row>
    <row r="42" spans="1:31" s="44" customFormat="1" ht="45" customHeight="1">
      <c r="A42" s="27">
        <v>560800</v>
      </c>
      <c r="B42" s="27">
        <v>560801</v>
      </c>
      <c r="C42" s="27" t="s">
        <v>181</v>
      </c>
      <c r="D42" s="27" t="s">
        <v>253</v>
      </c>
      <c r="E42" s="27" t="s">
        <v>182</v>
      </c>
      <c r="F42" s="27" t="s">
        <v>254</v>
      </c>
      <c r="G42" s="28"/>
      <c r="H42" s="29" t="s">
        <v>151</v>
      </c>
      <c r="I42" s="54" t="s">
        <v>143</v>
      </c>
      <c r="J42" s="116" t="s">
        <v>144</v>
      </c>
      <c r="K42" s="54" t="s">
        <v>143</v>
      </c>
      <c r="L42" s="89" t="s">
        <v>369</v>
      </c>
      <c r="M42" s="65">
        <v>45463</v>
      </c>
      <c r="N42" s="65">
        <v>45464</v>
      </c>
      <c r="O42" s="77" t="s">
        <v>319</v>
      </c>
      <c r="P42" s="77" t="s">
        <v>319</v>
      </c>
      <c r="Q42" s="77" t="s">
        <v>319</v>
      </c>
      <c r="R42" s="77" t="s">
        <v>319</v>
      </c>
      <c r="S42" s="40"/>
      <c r="T42" s="37">
        <v>1</v>
      </c>
      <c r="U42" s="40">
        <v>170.12</v>
      </c>
      <c r="V42" s="37"/>
      <c r="W42" s="41"/>
      <c r="X42" s="37">
        <f t="shared" si="0"/>
        <v>1</v>
      </c>
      <c r="Y42" s="40">
        <f>(T42*U42)+(V42*W42)</f>
        <v>170.12</v>
      </c>
      <c r="Z42" s="226">
        <f t="shared" si="3"/>
        <v>170.12</v>
      </c>
      <c r="AA42" s="109" t="s">
        <v>576</v>
      </c>
      <c r="AB42" s="113"/>
      <c r="AC42" s="113"/>
      <c r="AD42" s="48"/>
      <c r="AE42" s="113"/>
    </row>
    <row r="43" spans="1:31" s="44" customFormat="1" ht="45" customHeight="1">
      <c r="A43" s="27">
        <v>560800</v>
      </c>
      <c r="B43" s="27">
        <v>560801</v>
      </c>
      <c r="C43" s="27" t="s">
        <v>181</v>
      </c>
      <c r="D43" s="27" t="s">
        <v>253</v>
      </c>
      <c r="E43" s="27" t="s">
        <v>182</v>
      </c>
      <c r="F43" s="27" t="s">
        <v>254</v>
      </c>
      <c r="G43" s="28"/>
      <c r="H43" s="29" t="s">
        <v>151</v>
      </c>
      <c r="I43" s="54" t="s">
        <v>143</v>
      </c>
      <c r="J43" s="89" t="s">
        <v>369</v>
      </c>
      <c r="K43" s="54" t="s">
        <v>143</v>
      </c>
      <c r="L43" s="89" t="s">
        <v>449</v>
      </c>
      <c r="M43" s="65">
        <v>45464</v>
      </c>
      <c r="N43" s="65">
        <v>45465</v>
      </c>
      <c r="O43" s="77" t="s">
        <v>319</v>
      </c>
      <c r="P43" s="77" t="s">
        <v>319</v>
      </c>
      <c r="Q43" s="77" t="s">
        <v>319</v>
      </c>
      <c r="R43" s="77" t="s">
        <v>319</v>
      </c>
      <c r="S43" s="40"/>
      <c r="T43" s="37">
        <v>1</v>
      </c>
      <c r="U43" s="40">
        <v>170.12</v>
      </c>
      <c r="V43" s="37"/>
      <c r="W43" s="41"/>
      <c r="X43" s="37">
        <f t="shared" si="0"/>
        <v>1</v>
      </c>
      <c r="Y43" s="40">
        <f>(T43*U43)+(V43*W43)</f>
        <v>170.12</v>
      </c>
      <c r="Z43" s="226">
        <f t="shared" si="3"/>
        <v>170.12</v>
      </c>
      <c r="AA43" s="109" t="s">
        <v>576</v>
      </c>
      <c r="AB43" s="113"/>
      <c r="AC43" s="113"/>
      <c r="AD43" s="48"/>
      <c r="AE43" s="113"/>
    </row>
    <row r="44" spans="1:31" s="44" customFormat="1" ht="45" customHeight="1">
      <c r="A44" s="27">
        <v>560800</v>
      </c>
      <c r="B44" s="27">
        <v>560801</v>
      </c>
      <c r="C44" s="27" t="s">
        <v>181</v>
      </c>
      <c r="D44" s="27" t="s">
        <v>253</v>
      </c>
      <c r="E44" s="27" t="s">
        <v>182</v>
      </c>
      <c r="F44" s="27" t="s">
        <v>254</v>
      </c>
      <c r="G44" s="28"/>
      <c r="H44" s="29" t="s">
        <v>151</v>
      </c>
      <c r="I44" s="54" t="s">
        <v>143</v>
      </c>
      <c r="J44" s="89" t="s">
        <v>449</v>
      </c>
      <c r="K44" s="54" t="s">
        <v>143</v>
      </c>
      <c r="L44" s="89" t="s">
        <v>403</v>
      </c>
      <c r="M44" s="65">
        <v>45465</v>
      </c>
      <c r="N44" s="65">
        <v>45466</v>
      </c>
      <c r="O44" s="77" t="s">
        <v>319</v>
      </c>
      <c r="P44" s="77" t="s">
        <v>319</v>
      </c>
      <c r="Q44" s="77" t="s">
        <v>319</v>
      </c>
      <c r="R44" s="77" t="s">
        <v>319</v>
      </c>
      <c r="S44" s="40"/>
      <c r="T44" s="37">
        <v>1</v>
      </c>
      <c r="U44" s="40">
        <v>170.12</v>
      </c>
      <c r="V44" s="37">
        <v>1</v>
      </c>
      <c r="W44" s="41">
        <v>57</v>
      </c>
      <c r="X44" s="37">
        <f t="shared" si="0"/>
        <v>2</v>
      </c>
      <c r="Y44" s="40">
        <f>(T44*U44)+(V44*W44)</f>
        <v>227.12</v>
      </c>
      <c r="Z44" s="226">
        <f t="shared" si="3"/>
        <v>227.12</v>
      </c>
      <c r="AA44" s="109" t="s">
        <v>576</v>
      </c>
      <c r="AB44" s="113"/>
      <c r="AC44" s="113"/>
      <c r="AD44" s="48"/>
      <c r="AE44" s="113"/>
    </row>
    <row r="45" spans="1:31" s="44" customFormat="1" ht="45" customHeight="1">
      <c r="A45" s="27">
        <v>560800</v>
      </c>
      <c r="B45" s="27">
        <v>560801</v>
      </c>
      <c r="C45" s="27" t="s">
        <v>215</v>
      </c>
      <c r="D45" s="27">
        <v>864064</v>
      </c>
      <c r="E45" s="27" t="s">
        <v>326</v>
      </c>
      <c r="F45" s="28" t="s">
        <v>443</v>
      </c>
      <c r="G45" s="28"/>
      <c r="H45" s="29" t="s">
        <v>7</v>
      </c>
      <c r="I45" s="54" t="s">
        <v>143</v>
      </c>
      <c r="J45" s="116" t="s">
        <v>144</v>
      </c>
      <c r="K45" s="54" t="s">
        <v>143</v>
      </c>
      <c r="L45" s="89" t="s">
        <v>369</v>
      </c>
      <c r="M45" s="90">
        <v>45458</v>
      </c>
      <c r="N45" s="65">
        <v>45459</v>
      </c>
      <c r="O45" s="77" t="s">
        <v>319</v>
      </c>
      <c r="P45" s="77" t="s">
        <v>319</v>
      </c>
      <c r="Q45" s="77" t="s">
        <v>319</v>
      </c>
      <c r="R45" s="77" t="s">
        <v>319</v>
      </c>
      <c r="S45" s="69"/>
      <c r="T45" s="37">
        <v>1</v>
      </c>
      <c r="U45" s="40">
        <v>170.12</v>
      </c>
      <c r="V45" s="37">
        <v>1</v>
      </c>
      <c r="W45" s="41">
        <v>57</v>
      </c>
      <c r="X45" s="37">
        <f t="shared" si="0"/>
        <v>2</v>
      </c>
      <c r="Y45" s="40">
        <f>(T45*U45)+(V45*W45)</f>
        <v>227.12</v>
      </c>
      <c r="Z45" s="226">
        <f t="shared" si="3"/>
        <v>227.12</v>
      </c>
      <c r="AA45" s="109" t="s">
        <v>576</v>
      </c>
      <c r="AB45" s="113"/>
      <c r="AC45" s="113"/>
      <c r="AD45" s="48"/>
      <c r="AE45" s="113"/>
    </row>
    <row r="46" spans="1:31" ht="15.75" customHeight="1">
      <c r="A46" s="305" t="s">
        <v>40</v>
      </c>
      <c r="B46" s="296"/>
      <c r="C46" s="296"/>
      <c r="D46" s="296"/>
      <c r="E46" s="296"/>
      <c r="F46" s="296"/>
      <c r="G46" s="296"/>
      <c r="H46" s="296"/>
      <c r="I46" s="296"/>
      <c r="J46" s="296"/>
      <c r="K46" s="296"/>
      <c r="L46" s="296"/>
      <c r="M46" s="99"/>
      <c r="N46" s="99"/>
      <c r="O46" s="95"/>
      <c r="P46" s="95"/>
      <c r="Q46" s="95"/>
      <c r="R46" s="95"/>
      <c r="S46" s="95"/>
      <c r="T46" s="95"/>
      <c r="U46" s="99"/>
      <c r="V46" s="95"/>
      <c r="W46" s="99"/>
      <c r="X46" s="95"/>
      <c r="Y46" s="99"/>
      <c r="Z46" s="229"/>
      <c r="AA46" s="95"/>
      <c r="AB46" s="95"/>
      <c r="AC46" s="95"/>
      <c r="AD46" s="48"/>
    </row>
    <row r="47" spans="1:31" ht="15.75" customHeight="1">
      <c r="A47" s="306" t="s">
        <v>41</v>
      </c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0"/>
      <c r="M47" s="99"/>
      <c r="N47" s="99"/>
      <c r="O47" s="95"/>
      <c r="P47" s="95"/>
      <c r="Q47" s="95"/>
      <c r="R47" s="100"/>
      <c r="S47" s="95"/>
      <c r="T47" s="95"/>
      <c r="U47" s="99"/>
      <c r="V47" s="95"/>
      <c r="W47" s="99"/>
      <c r="X47" s="95"/>
      <c r="Y47" s="99"/>
      <c r="Z47" s="229"/>
      <c r="AA47" s="95"/>
      <c r="AB47" s="95"/>
      <c r="AC47" s="95"/>
    </row>
    <row r="48" spans="1:31" ht="15.75" customHeight="1">
      <c r="A48" s="303" t="s">
        <v>42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  <c r="L48" s="300"/>
      <c r="M48" s="99"/>
      <c r="N48" s="99"/>
      <c r="O48" s="95"/>
      <c r="P48" s="95"/>
      <c r="Q48" s="95"/>
      <c r="R48" s="95"/>
      <c r="S48" s="95"/>
      <c r="T48" s="100"/>
      <c r="U48" s="99"/>
      <c r="V48" s="95"/>
      <c r="W48" s="99"/>
      <c r="X48" s="95"/>
      <c r="Y48" s="99"/>
      <c r="Z48" s="229"/>
      <c r="AA48" s="95"/>
      <c r="AB48" s="95"/>
      <c r="AC48" s="95"/>
    </row>
    <row r="49" spans="1:31" ht="15.75" customHeight="1">
      <c r="A49" s="303" t="s">
        <v>43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4"/>
      <c r="L49" s="300"/>
      <c r="M49" s="99"/>
      <c r="N49" s="99"/>
      <c r="O49" s="95"/>
      <c r="P49" s="95"/>
      <c r="Q49" s="95"/>
      <c r="R49" s="100"/>
      <c r="S49" s="101"/>
      <c r="T49" s="95"/>
      <c r="U49" s="99"/>
      <c r="V49" s="95"/>
      <c r="W49" s="99"/>
      <c r="X49" s="95"/>
      <c r="Y49" s="99"/>
      <c r="Z49" s="229"/>
      <c r="AA49" s="95"/>
      <c r="AB49" s="95"/>
      <c r="AC49" s="95"/>
    </row>
    <row r="50" spans="1:31" ht="15.75" customHeight="1">
      <c r="A50" s="303" t="s">
        <v>44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0"/>
      <c r="M50" s="99"/>
      <c r="N50" s="99"/>
      <c r="O50" s="95"/>
      <c r="P50" s="95"/>
      <c r="Q50" s="95"/>
      <c r="R50" s="95"/>
      <c r="S50" s="101"/>
      <c r="T50" s="95"/>
      <c r="U50" s="99"/>
      <c r="V50" s="95"/>
      <c r="W50" s="99"/>
      <c r="X50" s="95"/>
      <c r="Y50" s="99"/>
      <c r="Z50" s="229"/>
      <c r="AA50" s="95"/>
      <c r="AB50" s="95"/>
      <c r="AC50" s="95"/>
    </row>
    <row r="51" spans="1:31" ht="15.75" customHeight="1">
      <c r="A51" s="303" t="s">
        <v>45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  <c r="L51" s="300"/>
      <c r="M51" s="99"/>
      <c r="N51" s="99"/>
      <c r="O51" s="95"/>
      <c r="P51" s="95"/>
      <c r="Q51" s="95"/>
      <c r="R51" s="95"/>
      <c r="S51" s="101"/>
      <c r="T51" s="95"/>
      <c r="U51" s="99"/>
      <c r="V51" s="95"/>
      <c r="W51" s="99"/>
      <c r="X51" s="95"/>
      <c r="Y51" s="99"/>
      <c r="Z51" s="229"/>
      <c r="AA51" s="95"/>
      <c r="AB51" s="95"/>
      <c r="AC51" s="95"/>
    </row>
    <row r="52" spans="1:31" ht="15.75" customHeight="1">
      <c r="A52" s="303" t="s">
        <v>46</v>
      </c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0"/>
      <c r="M52" s="99"/>
      <c r="N52" s="99"/>
      <c r="O52" s="95"/>
      <c r="P52" s="95"/>
      <c r="Q52" s="95"/>
      <c r="R52" s="95"/>
      <c r="S52" s="95"/>
      <c r="T52" s="95"/>
      <c r="U52" s="99"/>
      <c r="V52" s="95"/>
      <c r="W52" s="99"/>
      <c r="X52" s="95"/>
      <c r="Y52" s="99"/>
      <c r="Z52" s="229"/>
      <c r="AA52" s="95"/>
      <c r="AB52" s="95"/>
      <c r="AC52" s="95"/>
    </row>
    <row r="53" spans="1:31" ht="15.75" customHeight="1">
      <c r="A53" s="303" t="s">
        <v>47</v>
      </c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0"/>
      <c r="M53" s="99"/>
      <c r="N53" s="99"/>
      <c r="O53" s="95"/>
      <c r="P53" s="95"/>
      <c r="Q53" s="95"/>
      <c r="R53" s="95"/>
      <c r="S53" s="95"/>
      <c r="T53" s="95"/>
      <c r="U53" s="99"/>
      <c r="V53" s="95"/>
      <c r="W53" s="99"/>
      <c r="X53" s="95"/>
      <c r="Y53" s="99"/>
      <c r="Z53" s="229"/>
      <c r="AA53" s="95"/>
      <c r="AB53" s="95"/>
      <c r="AC53" s="95"/>
    </row>
    <row r="54" spans="1:31" ht="15.75" customHeight="1">
      <c r="A54" s="303" t="s">
        <v>91</v>
      </c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0"/>
      <c r="M54" s="99"/>
      <c r="N54" s="99"/>
      <c r="O54" s="95"/>
      <c r="P54" s="95"/>
      <c r="Q54" s="95"/>
      <c r="R54" s="95"/>
      <c r="S54" s="95"/>
      <c r="T54" s="95"/>
      <c r="U54" s="99"/>
      <c r="V54" s="95"/>
      <c r="W54" s="99"/>
      <c r="X54" s="95"/>
      <c r="Y54" s="99"/>
      <c r="Z54" s="229"/>
      <c r="AA54" s="95"/>
      <c r="AB54" s="95"/>
      <c r="AC54" s="95"/>
      <c r="AD54" s="95"/>
      <c r="AE54" s="95"/>
    </row>
    <row r="55" spans="1:31" ht="15.75" customHeight="1">
      <c r="A55" s="303" t="s">
        <v>92</v>
      </c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0"/>
      <c r="M55" s="99"/>
      <c r="N55" s="99"/>
      <c r="O55" s="95"/>
      <c r="P55" s="95"/>
      <c r="Q55" s="95"/>
      <c r="R55" s="95"/>
      <c r="S55" s="95"/>
      <c r="T55" s="95"/>
      <c r="U55" s="99"/>
      <c r="V55" s="95"/>
      <c r="W55" s="99"/>
      <c r="X55" s="95"/>
      <c r="Y55" s="99"/>
      <c r="Z55" s="229"/>
      <c r="AA55" s="95"/>
      <c r="AB55" s="95"/>
      <c r="AC55" s="95"/>
    </row>
    <row r="56" spans="1:31" ht="15.75" customHeight="1">
      <c r="A56" s="303" t="s">
        <v>93</v>
      </c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0"/>
      <c r="M56" s="99"/>
      <c r="N56" s="99"/>
      <c r="O56" s="95"/>
      <c r="P56" s="95"/>
      <c r="Q56" s="95"/>
      <c r="R56" s="95"/>
      <c r="S56" s="95"/>
      <c r="T56" s="95"/>
      <c r="U56" s="99"/>
      <c r="V56" s="95"/>
      <c r="W56" s="99"/>
      <c r="X56" s="95"/>
      <c r="Y56" s="99"/>
      <c r="Z56" s="229"/>
      <c r="AA56" s="95"/>
      <c r="AB56" s="95"/>
      <c r="AC56" s="95"/>
    </row>
    <row r="57" spans="1:31" ht="15.75" customHeight="1">
      <c r="A57" s="303" t="s">
        <v>94</v>
      </c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0"/>
      <c r="M57" s="99"/>
      <c r="N57" s="99"/>
      <c r="O57" s="95"/>
      <c r="P57" s="95"/>
      <c r="Q57" s="95"/>
      <c r="R57" s="95"/>
      <c r="S57" s="95"/>
      <c r="T57" s="95"/>
      <c r="U57" s="99"/>
      <c r="V57" s="95"/>
      <c r="W57" s="99"/>
      <c r="X57" s="95"/>
      <c r="Y57" s="99"/>
      <c r="Z57" s="229"/>
      <c r="AA57" s="95"/>
      <c r="AB57" s="95"/>
      <c r="AC57" s="95"/>
    </row>
    <row r="58" spans="1:31" ht="15.75" customHeight="1">
      <c r="A58" s="303" t="s">
        <v>95</v>
      </c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0"/>
      <c r="M58" s="99"/>
      <c r="N58" s="99"/>
      <c r="O58" s="95"/>
      <c r="P58" s="95"/>
      <c r="Q58" s="95"/>
      <c r="R58" s="95"/>
      <c r="S58" s="95"/>
      <c r="T58" s="95"/>
      <c r="U58" s="99"/>
      <c r="V58" s="95"/>
      <c r="W58" s="99"/>
      <c r="X58" s="95"/>
      <c r="Y58" s="99"/>
      <c r="Z58" s="229"/>
      <c r="AA58" s="95"/>
      <c r="AB58" s="95"/>
      <c r="AC58" s="95"/>
    </row>
    <row r="59" spans="1:31" ht="15.75" customHeight="1">
      <c r="A59" s="303" t="s">
        <v>96</v>
      </c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0"/>
      <c r="M59" s="99"/>
      <c r="N59" s="99"/>
      <c r="O59" s="95"/>
      <c r="P59" s="95"/>
      <c r="Q59" s="95"/>
      <c r="R59" s="95"/>
      <c r="S59" s="95"/>
      <c r="T59" s="95"/>
      <c r="U59" s="99"/>
      <c r="V59" s="95"/>
      <c r="W59" s="99"/>
      <c r="X59" s="95"/>
      <c r="Y59" s="99"/>
      <c r="Z59" s="229"/>
      <c r="AA59" s="95"/>
      <c r="AB59" s="95"/>
      <c r="AC59" s="95"/>
    </row>
    <row r="60" spans="1:31" ht="15.75" customHeight="1">
      <c r="A60" s="303" t="s">
        <v>97</v>
      </c>
      <c r="B60" s="304"/>
      <c r="C60" s="304"/>
      <c r="D60" s="304"/>
      <c r="E60" s="304"/>
      <c r="F60" s="304"/>
      <c r="G60" s="304"/>
      <c r="H60" s="304"/>
      <c r="I60" s="304"/>
      <c r="J60" s="304"/>
      <c r="K60" s="304"/>
      <c r="L60" s="300"/>
      <c r="M60" s="99"/>
      <c r="N60" s="99"/>
      <c r="O60" s="95"/>
      <c r="P60" s="95"/>
      <c r="Q60" s="95"/>
      <c r="R60" s="95"/>
      <c r="S60" s="95"/>
      <c r="T60" s="95"/>
      <c r="U60" s="99"/>
      <c r="V60" s="95"/>
      <c r="W60" s="99"/>
      <c r="X60" s="95"/>
      <c r="Y60" s="99"/>
      <c r="Z60" s="229"/>
      <c r="AA60" s="95"/>
      <c r="AB60" s="95"/>
      <c r="AC60" s="95"/>
    </row>
    <row r="61" spans="1:31" ht="15.75" customHeight="1">
      <c r="A61" s="303" t="s">
        <v>98</v>
      </c>
      <c r="B61" s="304"/>
      <c r="C61" s="304"/>
      <c r="D61" s="304"/>
      <c r="E61" s="304"/>
      <c r="F61" s="304"/>
      <c r="G61" s="304"/>
      <c r="H61" s="304"/>
      <c r="I61" s="304"/>
      <c r="J61" s="304"/>
      <c r="K61" s="304"/>
      <c r="L61" s="300"/>
      <c r="M61" s="99"/>
      <c r="N61" s="99"/>
      <c r="O61" s="95"/>
      <c r="P61" s="95"/>
      <c r="Q61" s="95"/>
      <c r="R61" s="95"/>
      <c r="S61" s="95"/>
      <c r="T61" s="95"/>
      <c r="U61" s="99"/>
      <c r="V61" s="95"/>
      <c r="W61" s="99"/>
      <c r="X61" s="95"/>
      <c r="Y61" s="99"/>
      <c r="Z61" s="229"/>
      <c r="AA61" s="95"/>
      <c r="AB61" s="95"/>
      <c r="AC61" s="95"/>
    </row>
    <row r="62" spans="1:31" ht="15.75" customHeight="1">
      <c r="A62" s="303" t="s">
        <v>99</v>
      </c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0"/>
      <c r="M62" s="99"/>
      <c r="N62" s="99"/>
      <c r="O62" s="95"/>
      <c r="P62" s="95"/>
      <c r="Q62" s="95"/>
      <c r="R62" s="95"/>
      <c r="S62" s="95"/>
      <c r="T62" s="95"/>
      <c r="U62" s="99"/>
      <c r="V62" s="95"/>
      <c r="W62" s="99"/>
      <c r="X62" s="95"/>
      <c r="Y62" s="99"/>
      <c r="Z62" s="229"/>
      <c r="AA62" s="95"/>
      <c r="AB62" s="95"/>
      <c r="AC62" s="95"/>
    </row>
    <row r="63" spans="1:31" ht="15.75" customHeight="1">
      <c r="A63" s="303" t="s">
        <v>100</v>
      </c>
      <c r="B63" s="304"/>
      <c r="C63" s="304"/>
      <c r="D63" s="304"/>
      <c r="E63" s="304"/>
      <c r="F63" s="304"/>
      <c r="G63" s="304"/>
      <c r="H63" s="304"/>
      <c r="I63" s="304"/>
      <c r="J63" s="304"/>
      <c r="K63" s="304"/>
      <c r="L63" s="300"/>
      <c r="M63" s="99"/>
      <c r="N63" s="99"/>
      <c r="O63" s="95"/>
      <c r="P63" s="95"/>
      <c r="Q63" s="95"/>
      <c r="R63" s="95"/>
      <c r="S63" s="95"/>
      <c r="T63" s="95"/>
      <c r="U63" s="99"/>
      <c r="V63" s="95"/>
      <c r="W63" s="99"/>
      <c r="X63" s="95"/>
      <c r="Y63" s="99"/>
      <c r="Z63" s="229"/>
      <c r="AA63" s="95"/>
      <c r="AB63" s="95"/>
      <c r="AC63" s="95"/>
    </row>
    <row r="64" spans="1:31" ht="15.75" customHeight="1">
      <c r="A64" s="303" t="s">
        <v>101</v>
      </c>
      <c r="B64" s="304"/>
      <c r="C64" s="304"/>
      <c r="D64" s="304"/>
      <c r="E64" s="304"/>
      <c r="F64" s="304"/>
      <c r="G64" s="304"/>
      <c r="H64" s="304"/>
      <c r="I64" s="304"/>
      <c r="J64" s="304"/>
      <c r="K64" s="304"/>
      <c r="L64" s="300"/>
      <c r="M64" s="99"/>
      <c r="N64" s="99"/>
      <c r="O64" s="95"/>
      <c r="P64" s="95"/>
      <c r="Q64" s="95"/>
      <c r="R64" s="95"/>
      <c r="S64" s="95"/>
      <c r="T64" s="95"/>
      <c r="U64" s="99"/>
      <c r="V64" s="95"/>
      <c r="W64" s="99"/>
      <c r="X64" s="95"/>
      <c r="Y64" s="99"/>
      <c r="Z64" s="229"/>
      <c r="AA64" s="95"/>
      <c r="AB64" s="95"/>
      <c r="AC64" s="95"/>
    </row>
    <row r="65" spans="1:29" ht="15.75" customHeight="1">
      <c r="A65" s="303" t="s">
        <v>102</v>
      </c>
      <c r="B65" s="304"/>
      <c r="C65" s="304"/>
      <c r="D65" s="304"/>
      <c r="E65" s="304"/>
      <c r="F65" s="304"/>
      <c r="G65" s="304"/>
      <c r="H65" s="304"/>
      <c r="I65" s="304"/>
      <c r="J65" s="304"/>
      <c r="K65" s="304"/>
      <c r="L65" s="300"/>
      <c r="M65" s="99"/>
      <c r="N65" s="99"/>
      <c r="O65" s="95"/>
      <c r="P65" s="95"/>
      <c r="Q65" s="95"/>
      <c r="R65" s="95"/>
      <c r="S65" s="95"/>
      <c r="T65" s="95"/>
      <c r="U65" s="99"/>
      <c r="V65" s="95"/>
      <c r="W65" s="99"/>
      <c r="X65" s="95"/>
      <c r="Y65" s="99"/>
      <c r="Z65" s="229"/>
      <c r="AA65" s="95"/>
      <c r="AB65" s="95"/>
      <c r="AC65" s="95"/>
    </row>
    <row r="66" spans="1:29" ht="15.75" customHeight="1">
      <c r="A66" s="303" t="s">
        <v>103</v>
      </c>
      <c r="B66" s="304"/>
      <c r="C66" s="304"/>
      <c r="D66" s="304"/>
      <c r="E66" s="304"/>
      <c r="F66" s="304"/>
      <c r="G66" s="304"/>
      <c r="H66" s="304"/>
      <c r="I66" s="304"/>
      <c r="J66" s="304"/>
      <c r="K66" s="304"/>
      <c r="L66" s="300"/>
      <c r="M66" s="99"/>
      <c r="N66" s="99"/>
      <c r="O66" s="95"/>
      <c r="P66" s="95"/>
      <c r="Q66" s="95"/>
      <c r="R66" s="95"/>
      <c r="S66" s="95"/>
      <c r="T66" s="95"/>
      <c r="U66" s="99"/>
      <c r="V66" s="95"/>
      <c r="W66" s="99"/>
      <c r="X66" s="95"/>
      <c r="Y66" s="99"/>
      <c r="Z66" s="229"/>
      <c r="AA66" s="95"/>
      <c r="AB66" s="95"/>
      <c r="AC66" s="95"/>
    </row>
    <row r="67" spans="1:29" ht="15.75" customHeight="1">
      <c r="A67" s="303" t="s">
        <v>104</v>
      </c>
      <c r="B67" s="304"/>
      <c r="C67" s="304"/>
      <c r="D67" s="304"/>
      <c r="E67" s="304"/>
      <c r="F67" s="304"/>
      <c r="G67" s="304"/>
      <c r="H67" s="304"/>
      <c r="I67" s="304"/>
      <c r="J67" s="304"/>
      <c r="K67" s="304"/>
      <c r="L67" s="300"/>
      <c r="M67" s="99"/>
      <c r="N67" s="99"/>
      <c r="O67" s="95"/>
      <c r="P67" s="95"/>
      <c r="Q67" s="95"/>
      <c r="R67" s="95"/>
      <c r="S67" s="95"/>
      <c r="T67" s="95"/>
      <c r="U67" s="99"/>
      <c r="V67" s="95"/>
      <c r="W67" s="99"/>
      <c r="X67" s="95"/>
      <c r="Y67" s="99"/>
      <c r="Z67" s="229"/>
      <c r="AA67" s="95"/>
      <c r="AB67" s="95"/>
      <c r="AC67" s="95"/>
    </row>
    <row r="68" spans="1:29" ht="15.75" customHeight="1">
      <c r="A68" s="303" t="s">
        <v>105</v>
      </c>
      <c r="B68" s="304"/>
      <c r="C68" s="304"/>
      <c r="D68" s="304"/>
      <c r="E68" s="304"/>
      <c r="F68" s="304"/>
      <c r="G68" s="304"/>
      <c r="H68" s="304"/>
      <c r="I68" s="304"/>
      <c r="J68" s="304"/>
      <c r="K68" s="304"/>
      <c r="L68" s="300"/>
      <c r="M68" s="99"/>
      <c r="N68" s="99"/>
      <c r="O68" s="95"/>
      <c r="P68" s="95"/>
      <c r="Q68" s="95"/>
      <c r="R68" s="95"/>
      <c r="S68" s="95"/>
      <c r="T68" s="95"/>
      <c r="U68" s="99"/>
      <c r="V68" s="95"/>
      <c r="W68" s="99"/>
      <c r="X68" s="95"/>
      <c r="Y68" s="99"/>
      <c r="Z68" s="229"/>
      <c r="AA68" s="95"/>
      <c r="AB68" s="95"/>
      <c r="AC68" s="95"/>
    </row>
    <row r="69" spans="1:29" ht="15.75" customHeight="1">
      <c r="A69" s="303" t="s">
        <v>106</v>
      </c>
      <c r="B69" s="304"/>
      <c r="C69" s="304"/>
      <c r="D69" s="304"/>
      <c r="E69" s="304"/>
      <c r="F69" s="304"/>
      <c r="G69" s="304"/>
      <c r="H69" s="304"/>
      <c r="I69" s="304"/>
      <c r="J69" s="304"/>
      <c r="K69" s="304"/>
      <c r="L69" s="300"/>
      <c r="M69" s="99"/>
      <c r="N69" s="99"/>
      <c r="O69" s="95"/>
      <c r="P69" s="95"/>
      <c r="Q69" s="95"/>
      <c r="R69" s="95"/>
      <c r="S69" s="95"/>
      <c r="T69" s="95"/>
      <c r="U69" s="99"/>
      <c r="V69" s="95"/>
      <c r="W69" s="99"/>
      <c r="X69" s="95"/>
      <c r="Y69" s="99"/>
      <c r="Z69" s="229"/>
      <c r="AA69" s="95"/>
      <c r="AB69" s="95"/>
      <c r="AC69" s="95"/>
    </row>
    <row r="70" spans="1:29" ht="15.75" customHeight="1">
      <c r="A70" s="303" t="s">
        <v>107</v>
      </c>
      <c r="B70" s="304"/>
      <c r="C70" s="304"/>
      <c r="D70" s="304"/>
      <c r="E70" s="304"/>
      <c r="F70" s="304"/>
      <c r="G70" s="304"/>
      <c r="H70" s="304"/>
      <c r="I70" s="304"/>
      <c r="J70" s="304"/>
      <c r="K70" s="304"/>
      <c r="L70" s="300"/>
      <c r="M70" s="99"/>
      <c r="N70" s="99"/>
      <c r="O70" s="95"/>
      <c r="P70" s="95"/>
      <c r="Q70" s="95"/>
      <c r="R70" s="95"/>
      <c r="S70" s="95"/>
      <c r="T70" s="95"/>
      <c r="U70" s="99"/>
      <c r="V70" s="95"/>
      <c r="W70" s="99"/>
      <c r="X70" s="95"/>
      <c r="Y70" s="99"/>
      <c r="Z70" s="229"/>
      <c r="AA70" s="95"/>
      <c r="AB70" s="95"/>
      <c r="AC70" s="95"/>
    </row>
    <row r="71" spans="1:29" ht="15.75" customHeight="1">
      <c r="A71" s="303" t="s">
        <v>108</v>
      </c>
      <c r="B71" s="304"/>
      <c r="C71" s="304"/>
      <c r="D71" s="304"/>
      <c r="E71" s="304"/>
      <c r="F71" s="304"/>
      <c r="G71" s="304"/>
      <c r="H71" s="304"/>
      <c r="I71" s="304"/>
      <c r="J71" s="304"/>
      <c r="K71" s="304"/>
      <c r="L71" s="300"/>
      <c r="M71" s="99"/>
      <c r="N71" s="99"/>
      <c r="O71" s="95"/>
      <c r="P71" s="95"/>
      <c r="Q71" s="95"/>
      <c r="R71" s="95"/>
      <c r="S71" s="95"/>
      <c r="T71" s="95"/>
      <c r="U71" s="99"/>
      <c r="V71" s="95"/>
      <c r="W71" s="99"/>
      <c r="X71" s="95"/>
      <c r="Y71" s="99"/>
      <c r="Z71" s="229"/>
      <c r="AA71" s="95"/>
      <c r="AB71" s="95"/>
      <c r="AC71" s="95"/>
    </row>
    <row r="72" spans="1:29" ht="15.75" customHeight="1">
      <c r="A72" s="303" t="s">
        <v>109</v>
      </c>
      <c r="B72" s="304"/>
      <c r="C72" s="304"/>
      <c r="D72" s="304"/>
      <c r="E72" s="304"/>
      <c r="F72" s="304"/>
      <c r="G72" s="304"/>
      <c r="H72" s="304"/>
      <c r="I72" s="304"/>
      <c r="J72" s="304"/>
      <c r="K72" s="304"/>
      <c r="L72" s="300"/>
      <c r="M72" s="99"/>
      <c r="N72" s="99"/>
      <c r="O72" s="95"/>
      <c r="P72" s="95"/>
      <c r="Q72" s="95"/>
      <c r="R72" s="95"/>
      <c r="S72" s="95"/>
      <c r="T72" s="95"/>
      <c r="U72" s="99"/>
      <c r="V72" s="95"/>
      <c r="W72" s="99"/>
      <c r="X72" s="95"/>
      <c r="Y72" s="99"/>
      <c r="Z72" s="229"/>
      <c r="AA72" s="95"/>
      <c r="AB72" s="95"/>
      <c r="AC72" s="95"/>
    </row>
    <row r="73" spans="1:29" ht="15.75" customHeight="1">
      <c r="A73" s="303" t="s">
        <v>110</v>
      </c>
      <c r="B73" s="304"/>
      <c r="C73" s="304"/>
      <c r="D73" s="304"/>
      <c r="E73" s="304"/>
      <c r="F73" s="304"/>
      <c r="G73" s="304"/>
      <c r="H73" s="304"/>
      <c r="I73" s="304"/>
      <c r="J73" s="304"/>
      <c r="K73" s="304"/>
      <c r="L73" s="300"/>
      <c r="M73" s="99"/>
      <c r="N73" s="99"/>
      <c r="O73" s="95"/>
      <c r="P73" s="95"/>
      <c r="Q73" s="95"/>
      <c r="R73" s="95"/>
      <c r="S73" s="95"/>
      <c r="T73" s="95"/>
      <c r="U73" s="99"/>
      <c r="V73" s="95"/>
      <c r="W73" s="99"/>
      <c r="X73" s="95"/>
      <c r="Y73" s="99"/>
      <c r="Z73" s="229"/>
      <c r="AA73" s="95"/>
      <c r="AB73" s="95"/>
      <c r="AC73" s="95"/>
    </row>
    <row r="74" spans="1:29" ht="15.75" customHeight="1">
      <c r="A74" s="303" t="s">
        <v>111</v>
      </c>
      <c r="B74" s="304"/>
      <c r="C74" s="304"/>
      <c r="D74" s="304"/>
      <c r="E74" s="304"/>
      <c r="F74" s="304"/>
      <c r="G74" s="304"/>
      <c r="H74" s="304"/>
      <c r="I74" s="304"/>
      <c r="J74" s="304"/>
      <c r="K74" s="304"/>
      <c r="L74" s="300"/>
      <c r="M74" s="99"/>
      <c r="N74" s="99"/>
      <c r="O74" s="95"/>
      <c r="P74" s="95"/>
      <c r="Q74" s="95"/>
      <c r="R74" s="95"/>
      <c r="S74" s="95"/>
      <c r="T74" s="95"/>
      <c r="U74" s="99"/>
      <c r="V74" s="95"/>
      <c r="W74" s="99"/>
      <c r="X74" s="95"/>
      <c r="Y74" s="99"/>
      <c r="Z74" s="229"/>
      <c r="AA74" s="95"/>
      <c r="AB74" s="95"/>
      <c r="AC74" s="95"/>
    </row>
    <row r="75" spans="1:29" ht="15.75" customHeight="1">
      <c r="A75" s="303" t="s">
        <v>112</v>
      </c>
      <c r="B75" s="304"/>
      <c r="C75" s="304"/>
      <c r="D75" s="304"/>
      <c r="E75" s="304"/>
      <c r="F75" s="304"/>
      <c r="G75" s="304"/>
      <c r="H75" s="304"/>
      <c r="I75" s="304"/>
      <c r="J75" s="304"/>
      <c r="K75" s="304"/>
      <c r="L75" s="300"/>
      <c r="M75" s="99"/>
      <c r="N75" s="99"/>
      <c r="O75" s="95"/>
      <c r="P75" s="95"/>
      <c r="Q75" s="95"/>
      <c r="R75" s="95"/>
      <c r="S75" s="95"/>
      <c r="T75" s="95"/>
      <c r="U75" s="99"/>
      <c r="V75" s="95"/>
      <c r="W75" s="99"/>
      <c r="X75" s="95"/>
      <c r="Y75" s="99"/>
      <c r="Z75" s="229"/>
      <c r="AA75" s="95"/>
      <c r="AB75" s="95"/>
      <c r="AC75" s="95"/>
    </row>
    <row r="76" spans="1:29" ht="15.75" hidden="1" customHeight="1">
      <c r="B76" s="95"/>
      <c r="C76" s="95"/>
      <c r="D76" s="95"/>
      <c r="E76" s="95"/>
      <c r="F76" s="95"/>
      <c r="G76" s="95"/>
      <c r="H76" s="99"/>
      <c r="I76" s="95"/>
      <c r="J76" s="95"/>
      <c r="K76" s="95"/>
      <c r="L76" s="95"/>
      <c r="M76" s="99"/>
      <c r="N76" s="99"/>
      <c r="O76" s="95"/>
      <c r="P76" s="95"/>
      <c r="Q76" s="95"/>
      <c r="R76" s="95"/>
      <c r="S76" s="95"/>
      <c r="T76" s="95"/>
      <c r="U76" s="99"/>
      <c r="V76" s="95"/>
      <c r="W76" s="99"/>
      <c r="X76" s="95"/>
      <c r="Y76" s="99"/>
      <c r="Z76" s="229"/>
      <c r="AA76" s="95"/>
      <c r="AB76" s="95"/>
      <c r="AC76" s="95"/>
    </row>
    <row r="77" spans="1:29" ht="15.75" hidden="1" customHeight="1">
      <c r="A77" s="95"/>
      <c r="B77" s="95"/>
      <c r="C77" s="95"/>
      <c r="D77" s="95"/>
      <c r="E77" s="95"/>
      <c r="F77" s="95"/>
      <c r="G77" s="95"/>
      <c r="H77" s="99"/>
      <c r="I77" s="95"/>
      <c r="J77" s="95"/>
      <c r="K77" s="95"/>
      <c r="L77" s="95"/>
      <c r="M77" s="99"/>
      <c r="N77" s="99"/>
      <c r="O77" s="95"/>
      <c r="P77" s="95"/>
      <c r="Q77" s="95"/>
      <c r="R77" s="95"/>
      <c r="S77" s="95"/>
      <c r="T77" s="95"/>
      <c r="U77" s="99"/>
      <c r="V77" s="95"/>
      <c r="W77" s="99"/>
      <c r="X77" s="95"/>
      <c r="Y77" s="99"/>
      <c r="Z77" s="229"/>
      <c r="AA77" s="95"/>
      <c r="AB77" s="95"/>
      <c r="AC77" s="95"/>
    </row>
    <row r="78" spans="1:29" ht="15.75" hidden="1" customHeight="1">
      <c r="A78" s="95"/>
      <c r="B78" s="95"/>
      <c r="C78" s="95"/>
      <c r="D78" s="95"/>
      <c r="E78" s="95"/>
      <c r="F78" s="95"/>
      <c r="G78" s="95"/>
      <c r="H78" s="99"/>
      <c r="I78" s="95"/>
      <c r="J78" s="95"/>
      <c r="K78" s="95"/>
      <c r="L78" s="95"/>
      <c r="M78" s="99"/>
      <c r="N78" s="99"/>
      <c r="O78" s="95"/>
      <c r="P78" s="95"/>
      <c r="Q78" s="95"/>
      <c r="R78" s="95"/>
      <c r="S78" s="95"/>
      <c r="T78" s="95"/>
      <c r="U78" s="99"/>
      <c r="V78" s="95"/>
      <c r="W78" s="99"/>
      <c r="X78" s="95"/>
      <c r="Y78" s="99"/>
      <c r="Z78" s="229"/>
      <c r="AA78" s="95"/>
      <c r="AB78" s="95"/>
      <c r="AC78" s="95"/>
    </row>
    <row r="79" spans="1:29" ht="15.75" hidden="1" customHeight="1">
      <c r="A79" s="95"/>
      <c r="B79" s="95"/>
      <c r="C79" s="95"/>
      <c r="D79" s="95"/>
      <c r="E79" s="95"/>
      <c r="F79" s="95"/>
      <c r="G79" s="95"/>
      <c r="H79" s="99"/>
      <c r="I79" s="95"/>
      <c r="J79" s="95"/>
      <c r="K79" s="95"/>
      <c r="L79" s="95"/>
      <c r="M79" s="99"/>
      <c r="N79" s="99"/>
      <c r="O79" s="95"/>
      <c r="P79" s="95"/>
      <c r="Q79" s="95"/>
      <c r="R79" s="95"/>
      <c r="S79" s="95"/>
      <c r="T79" s="95"/>
      <c r="U79" s="99"/>
      <c r="V79" s="95"/>
      <c r="W79" s="99"/>
      <c r="X79" s="95"/>
      <c r="Y79" s="99"/>
      <c r="Z79" s="229"/>
      <c r="AA79" s="95"/>
      <c r="AB79" s="95"/>
      <c r="AC79" s="95"/>
    </row>
    <row r="80" spans="1:29" ht="15.75" hidden="1" customHeight="1">
      <c r="A80" s="95"/>
      <c r="B80" s="95"/>
      <c r="C80" s="95"/>
      <c r="D80" s="95"/>
      <c r="E80" s="95"/>
      <c r="F80" s="95"/>
      <c r="G80" s="95"/>
      <c r="H80" s="99"/>
      <c r="I80" s="95"/>
      <c r="J80" s="95"/>
      <c r="K80" s="95"/>
      <c r="L80" s="95"/>
      <c r="M80" s="99"/>
      <c r="N80" s="99"/>
      <c r="O80" s="95"/>
      <c r="P80" s="95"/>
      <c r="Q80" s="95"/>
      <c r="R80" s="95"/>
      <c r="S80" s="95"/>
      <c r="T80" s="95"/>
      <c r="U80" s="99"/>
      <c r="V80" s="95"/>
      <c r="W80" s="99"/>
      <c r="X80" s="95"/>
      <c r="Y80" s="99"/>
      <c r="Z80" s="229"/>
      <c r="AA80" s="95"/>
      <c r="AB80" s="95"/>
      <c r="AC80" s="95"/>
    </row>
    <row r="81" spans="1:29" ht="15.75" hidden="1" customHeight="1">
      <c r="A81" s="95"/>
      <c r="B81" s="95"/>
      <c r="C81" s="95"/>
      <c r="D81" s="95"/>
      <c r="E81" s="95"/>
      <c r="F81" s="95"/>
      <c r="G81" s="95"/>
      <c r="H81" s="99"/>
      <c r="I81" s="95"/>
      <c r="J81" s="95"/>
      <c r="K81" s="95"/>
      <c r="L81" s="95"/>
      <c r="M81" s="99"/>
      <c r="N81" s="99"/>
      <c r="O81" s="95"/>
      <c r="P81" s="95"/>
      <c r="Q81" s="95"/>
      <c r="R81" s="95"/>
      <c r="S81" s="95"/>
      <c r="T81" s="95"/>
      <c r="U81" s="99"/>
      <c r="V81" s="95"/>
      <c r="W81" s="99"/>
      <c r="X81" s="95"/>
      <c r="Y81" s="99"/>
      <c r="Z81" s="229"/>
      <c r="AA81" s="95"/>
      <c r="AB81" s="95"/>
      <c r="AC81" s="95"/>
    </row>
    <row r="82" spans="1:29" ht="15.75" hidden="1" customHeight="1">
      <c r="A82" s="95"/>
      <c r="B82" s="95"/>
      <c r="C82" s="95"/>
      <c r="D82" s="95"/>
      <c r="E82" s="95"/>
      <c r="F82" s="95"/>
      <c r="G82" s="95"/>
      <c r="H82" s="99"/>
      <c r="I82" s="95"/>
      <c r="J82" s="95"/>
      <c r="K82" s="95"/>
      <c r="L82" s="95"/>
      <c r="M82" s="99"/>
      <c r="N82" s="99"/>
      <c r="O82" s="95"/>
      <c r="P82" s="95"/>
      <c r="Q82" s="95"/>
      <c r="R82" s="95"/>
      <c r="S82" s="95"/>
      <c r="T82" s="95"/>
      <c r="U82" s="99"/>
      <c r="V82" s="95"/>
      <c r="W82" s="99"/>
      <c r="X82" s="95"/>
      <c r="Y82" s="99"/>
      <c r="Z82" s="229"/>
      <c r="AA82" s="95"/>
      <c r="AB82" s="95"/>
      <c r="AC82" s="95"/>
    </row>
    <row r="83" spans="1:29" ht="15.75" hidden="1" customHeight="1">
      <c r="A83" s="95"/>
      <c r="B83" s="95"/>
      <c r="C83" s="95"/>
      <c r="D83" s="95"/>
      <c r="E83" s="95"/>
      <c r="F83" s="95"/>
      <c r="G83" s="95"/>
      <c r="H83" s="99"/>
      <c r="I83" s="95"/>
      <c r="J83" s="95"/>
      <c r="K83" s="95"/>
      <c r="L83" s="95"/>
      <c r="M83" s="99"/>
      <c r="N83" s="99"/>
      <c r="O83" s="95"/>
      <c r="P83" s="95"/>
      <c r="Q83" s="95"/>
      <c r="R83" s="95"/>
      <c r="S83" s="95"/>
      <c r="T83" s="95"/>
      <c r="U83" s="99"/>
      <c r="V83" s="95"/>
      <c r="W83" s="99"/>
      <c r="X83" s="95"/>
      <c r="Y83" s="99"/>
      <c r="Z83" s="229"/>
      <c r="AA83" s="95"/>
      <c r="AB83" s="95"/>
      <c r="AC83" s="95"/>
    </row>
    <row r="84" spans="1:29" ht="15.75" hidden="1" customHeight="1">
      <c r="A84" s="95"/>
      <c r="B84" s="95"/>
      <c r="C84" s="95"/>
      <c r="D84" s="95"/>
      <c r="E84" s="95"/>
      <c r="F84" s="95"/>
      <c r="G84" s="95"/>
      <c r="H84" s="99"/>
      <c r="I84" s="95"/>
      <c r="J84" s="95"/>
      <c r="K84" s="95"/>
      <c r="L84" s="95"/>
      <c r="M84" s="99"/>
      <c r="N84" s="99"/>
      <c r="O84" s="95"/>
      <c r="P84" s="95"/>
      <c r="Q84" s="95"/>
      <c r="R84" s="95"/>
      <c r="S84" s="95"/>
      <c r="T84" s="95"/>
      <c r="U84" s="99"/>
      <c r="V84" s="95"/>
      <c r="W84" s="99"/>
      <c r="X84" s="95"/>
      <c r="Y84" s="99"/>
      <c r="Z84" s="229"/>
      <c r="AA84" s="95"/>
      <c r="AB84" s="95"/>
      <c r="AC84" s="95"/>
    </row>
    <row r="85" spans="1:29" ht="15.75" hidden="1" customHeight="1">
      <c r="A85" s="95"/>
      <c r="B85" s="95"/>
      <c r="C85" s="95"/>
      <c r="D85" s="95"/>
      <c r="E85" s="95"/>
      <c r="F85" s="95"/>
      <c r="G85" s="95"/>
      <c r="H85" s="99"/>
      <c r="I85" s="95"/>
      <c r="J85" s="95"/>
      <c r="K85" s="95"/>
      <c r="L85" s="95"/>
      <c r="M85" s="99"/>
      <c r="N85" s="99"/>
      <c r="O85" s="95"/>
      <c r="P85" s="95"/>
      <c r="Q85" s="95"/>
      <c r="R85" s="95"/>
      <c r="S85" s="95"/>
      <c r="T85" s="95"/>
      <c r="U85" s="99"/>
      <c r="V85" s="95"/>
      <c r="W85" s="99"/>
      <c r="X85" s="95"/>
      <c r="Y85" s="99"/>
      <c r="Z85" s="229"/>
      <c r="AA85" s="95"/>
      <c r="AB85" s="95"/>
      <c r="AC85" s="95"/>
    </row>
    <row r="86" spans="1:29" ht="15.75" hidden="1" customHeight="1">
      <c r="A86" s="95"/>
      <c r="B86" s="95"/>
      <c r="C86" s="95"/>
      <c r="D86" s="95"/>
      <c r="E86" s="95"/>
      <c r="F86" s="95"/>
      <c r="G86" s="95"/>
      <c r="H86" s="99"/>
      <c r="I86" s="95"/>
      <c r="J86" s="95"/>
      <c r="K86" s="95"/>
      <c r="L86" s="95"/>
      <c r="M86" s="99"/>
      <c r="N86" s="99"/>
      <c r="O86" s="95"/>
      <c r="P86" s="95"/>
      <c r="Q86" s="95"/>
      <c r="R86" s="95"/>
      <c r="S86" s="95"/>
      <c r="T86" s="95"/>
      <c r="U86" s="99"/>
      <c r="V86" s="95"/>
      <c r="W86" s="99"/>
      <c r="X86" s="95"/>
      <c r="Y86" s="99"/>
      <c r="Z86" s="229"/>
      <c r="AA86" s="95"/>
      <c r="AB86" s="95"/>
      <c r="AC86" s="95"/>
    </row>
    <row r="87" spans="1:29" ht="15.75" hidden="1" customHeight="1">
      <c r="A87" s="95"/>
      <c r="B87" s="95"/>
      <c r="C87" s="95"/>
      <c r="D87" s="95"/>
      <c r="E87" s="95"/>
      <c r="F87" s="95"/>
      <c r="G87" s="95"/>
      <c r="H87" s="99"/>
      <c r="I87" s="95"/>
      <c r="J87" s="95"/>
      <c r="K87" s="95"/>
      <c r="L87" s="95"/>
      <c r="M87" s="99"/>
      <c r="N87" s="99"/>
      <c r="O87" s="95"/>
      <c r="P87" s="95"/>
      <c r="Q87" s="95"/>
      <c r="R87" s="95"/>
      <c r="S87" s="95"/>
      <c r="T87" s="95"/>
      <c r="U87" s="99"/>
      <c r="V87" s="95"/>
      <c r="W87" s="99"/>
      <c r="X87" s="95"/>
      <c r="Y87" s="99"/>
      <c r="Z87" s="229"/>
      <c r="AA87" s="95"/>
      <c r="AB87" s="95"/>
      <c r="AC87" s="95"/>
    </row>
    <row r="88" spans="1:29" ht="15.75" hidden="1" customHeight="1">
      <c r="A88" s="95"/>
      <c r="B88" s="95"/>
      <c r="C88" s="95"/>
      <c r="D88" s="95"/>
      <c r="E88" s="95"/>
      <c r="F88" s="95"/>
      <c r="G88" s="95"/>
      <c r="H88" s="99"/>
      <c r="I88" s="95"/>
      <c r="J88" s="95"/>
      <c r="K88" s="95"/>
      <c r="L88" s="95"/>
      <c r="M88" s="99"/>
      <c r="N88" s="99"/>
      <c r="O88" s="95"/>
      <c r="P88" s="95"/>
      <c r="Q88" s="95"/>
      <c r="R88" s="95"/>
      <c r="S88" s="95"/>
      <c r="T88" s="95"/>
      <c r="U88" s="99"/>
      <c r="V88" s="95"/>
      <c r="W88" s="99"/>
      <c r="X88" s="95"/>
      <c r="Y88" s="99"/>
      <c r="Z88" s="229"/>
      <c r="AA88" s="95"/>
      <c r="AB88" s="95"/>
      <c r="AC88" s="95"/>
    </row>
    <row r="89" spans="1:29" ht="15.75" hidden="1" customHeight="1">
      <c r="A89" s="95"/>
      <c r="B89" s="95"/>
      <c r="C89" s="95"/>
      <c r="D89" s="95"/>
      <c r="E89" s="95"/>
      <c r="F89" s="95"/>
      <c r="G89" s="95"/>
      <c r="H89" s="99"/>
      <c r="I89" s="95"/>
      <c r="J89" s="95"/>
      <c r="K89" s="95"/>
      <c r="L89" s="95"/>
      <c r="M89" s="99"/>
      <c r="N89" s="99"/>
      <c r="O89" s="95"/>
      <c r="P89" s="95"/>
      <c r="Q89" s="95"/>
      <c r="R89" s="95"/>
      <c r="S89" s="95"/>
      <c r="T89" s="95"/>
      <c r="U89" s="99"/>
      <c r="V89" s="95"/>
      <c r="W89" s="99"/>
      <c r="X89" s="95"/>
      <c r="Y89" s="99"/>
      <c r="Z89" s="229"/>
      <c r="AA89" s="95"/>
      <c r="AB89" s="95"/>
      <c r="AC89" s="95"/>
    </row>
    <row r="90" spans="1:29" ht="15.75" hidden="1" customHeight="1">
      <c r="A90" s="95"/>
      <c r="B90" s="95"/>
      <c r="C90" s="95"/>
      <c r="D90" s="95"/>
      <c r="E90" s="95"/>
      <c r="F90" s="95"/>
      <c r="G90" s="95"/>
      <c r="H90" s="99"/>
      <c r="I90" s="95"/>
      <c r="J90" s="95"/>
      <c r="K90" s="95"/>
      <c r="L90" s="95"/>
      <c r="M90" s="99"/>
      <c r="N90" s="99"/>
      <c r="O90" s="95"/>
      <c r="P90" s="95"/>
      <c r="Q90" s="95"/>
      <c r="R90" s="95"/>
      <c r="S90" s="95"/>
      <c r="T90" s="95"/>
      <c r="U90" s="99"/>
      <c r="V90" s="95"/>
      <c r="W90" s="99"/>
      <c r="X90" s="95"/>
      <c r="Y90" s="99"/>
      <c r="Z90" s="229"/>
      <c r="AA90" s="95"/>
      <c r="AB90" s="95"/>
      <c r="AC90" s="95"/>
    </row>
    <row r="91" spans="1:29" ht="15.75" hidden="1" customHeight="1">
      <c r="A91" s="95"/>
      <c r="B91" s="95"/>
      <c r="C91" s="95"/>
      <c r="D91" s="95"/>
      <c r="E91" s="95"/>
      <c r="F91" s="95"/>
      <c r="G91" s="95"/>
      <c r="H91" s="99"/>
      <c r="I91" s="95"/>
      <c r="J91" s="95"/>
      <c r="K91" s="95"/>
      <c r="L91" s="95"/>
      <c r="M91" s="99"/>
      <c r="N91" s="99"/>
      <c r="O91" s="95"/>
      <c r="P91" s="95"/>
      <c r="Q91" s="95"/>
      <c r="R91" s="95"/>
      <c r="S91" s="95"/>
      <c r="T91" s="95"/>
      <c r="U91" s="99"/>
      <c r="V91" s="95"/>
      <c r="W91" s="99"/>
      <c r="X91" s="95"/>
      <c r="Y91" s="99"/>
      <c r="Z91" s="229"/>
      <c r="AA91" s="95"/>
      <c r="AB91" s="95"/>
      <c r="AC91" s="95"/>
    </row>
    <row r="92" spans="1:29" ht="15.75" hidden="1" customHeight="1">
      <c r="A92" s="95"/>
      <c r="B92" s="95"/>
      <c r="C92" s="95"/>
      <c r="D92" s="95"/>
      <c r="E92" s="95"/>
      <c r="F92" s="95"/>
      <c r="G92" s="95"/>
      <c r="H92" s="99"/>
      <c r="I92" s="95"/>
      <c r="J92" s="95"/>
      <c r="K92" s="95"/>
      <c r="L92" s="95"/>
      <c r="M92" s="99"/>
      <c r="N92" s="99"/>
      <c r="O92" s="95"/>
      <c r="P92" s="95"/>
      <c r="Q92" s="95"/>
      <c r="R92" s="95"/>
      <c r="S92" s="95"/>
      <c r="T92" s="95"/>
      <c r="U92" s="99"/>
      <c r="V92" s="95"/>
      <c r="W92" s="99"/>
      <c r="X92" s="95"/>
      <c r="Y92" s="99"/>
      <c r="Z92" s="229"/>
      <c r="AA92" s="95"/>
      <c r="AB92" s="95"/>
      <c r="AC92" s="95"/>
    </row>
    <row r="93" spans="1:29" ht="15.75" hidden="1" customHeight="1">
      <c r="A93" s="95"/>
      <c r="B93" s="95"/>
      <c r="C93" s="95"/>
      <c r="D93" s="95"/>
      <c r="E93" s="95"/>
      <c r="F93" s="95"/>
      <c r="G93" s="95"/>
      <c r="H93" s="99"/>
      <c r="I93" s="95"/>
      <c r="J93" s="95"/>
      <c r="K93" s="95"/>
      <c r="L93" s="95"/>
      <c r="M93" s="99"/>
      <c r="N93" s="99"/>
      <c r="O93" s="95"/>
      <c r="P93" s="95"/>
      <c r="Q93" s="95"/>
      <c r="R93" s="95"/>
      <c r="S93" s="95"/>
      <c r="T93" s="95"/>
      <c r="U93" s="99"/>
      <c r="V93" s="95"/>
      <c r="W93" s="99"/>
      <c r="X93" s="95"/>
      <c r="Y93" s="99"/>
      <c r="Z93" s="229"/>
      <c r="AA93" s="95"/>
      <c r="AB93" s="95"/>
      <c r="AC93" s="95"/>
    </row>
    <row r="94" spans="1:29" ht="15.75" hidden="1" customHeight="1">
      <c r="A94" s="95"/>
      <c r="B94" s="95"/>
      <c r="C94" s="95"/>
      <c r="D94" s="95"/>
      <c r="E94" s="95"/>
      <c r="F94" s="95"/>
      <c r="G94" s="95"/>
      <c r="H94" s="99"/>
      <c r="I94" s="95"/>
      <c r="J94" s="95"/>
      <c r="K94" s="95"/>
      <c r="L94" s="95"/>
      <c r="M94" s="99"/>
      <c r="N94" s="99"/>
      <c r="O94" s="95"/>
      <c r="P94" s="95"/>
      <c r="Q94" s="95"/>
      <c r="R94" s="95"/>
      <c r="S94" s="95"/>
      <c r="T94" s="95"/>
      <c r="U94" s="99"/>
      <c r="V94" s="95"/>
      <c r="W94" s="99"/>
      <c r="X94" s="95"/>
      <c r="Y94" s="99"/>
      <c r="Z94" s="229"/>
      <c r="AA94" s="95"/>
      <c r="AB94" s="95"/>
      <c r="AC94" s="95"/>
    </row>
    <row r="95" spans="1:29" ht="15.75" hidden="1" customHeight="1">
      <c r="A95" s="95"/>
      <c r="B95" s="95"/>
      <c r="C95" s="95"/>
      <c r="D95" s="95"/>
      <c r="E95" s="95"/>
      <c r="F95" s="95"/>
      <c r="G95" s="95"/>
      <c r="H95" s="99"/>
      <c r="I95" s="95"/>
      <c r="J95" s="95"/>
      <c r="K95" s="95"/>
      <c r="L95" s="95"/>
      <c r="M95" s="99"/>
      <c r="N95" s="99"/>
      <c r="O95" s="95"/>
      <c r="P95" s="95"/>
      <c r="Q95" s="95"/>
      <c r="R95" s="95"/>
      <c r="S95" s="95"/>
      <c r="T95" s="95"/>
      <c r="U95" s="99"/>
      <c r="V95" s="95"/>
      <c r="W95" s="99"/>
      <c r="X95" s="95"/>
      <c r="Y95" s="99"/>
      <c r="Z95" s="229"/>
      <c r="AA95" s="95"/>
      <c r="AB95" s="95"/>
      <c r="AC95" s="95"/>
    </row>
    <row r="96" spans="1:29" ht="15.75" hidden="1" customHeight="1">
      <c r="A96" s="95"/>
      <c r="B96" s="95"/>
      <c r="C96" s="95"/>
      <c r="D96" s="95"/>
      <c r="E96" s="95"/>
      <c r="F96" s="95"/>
      <c r="G96" s="95"/>
      <c r="H96" s="99"/>
      <c r="I96" s="95"/>
      <c r="J96" s="95"/>
      <c r="K96" s="95"/>
      <c r="L96" s="95"/>
      <c r="M96" s="99"/>
      <c r="N96" s="99"/>
      <c r="O96" s="95"/>
      <c r="P96" s="95"/>
      <c r="Q96" s="95"/>
      <c r="R96" s="95"/>
      <c r="S96" s="95"/>
      <c r="T96" s="95"/>
      <c r="U96" s="99"/>
      <c r="V96" s="95"/>
      <c r="W96" s="99"/>
      <c r="X96" s="95"/>
      <c r="Y96" s="99"/>
      <c r="Z96" s="229"/>
      <c r="AA96" s="95"/>
      <c r="AB96" s="95"/>
      <c r="AC96" s="95"/>
    </row>
    <row r="97" spans="1:29" ht="15.75" hidden="1" customHeight="1">
      <c r="A97" s="95"/>
      <c r="B97" s="95"/>
      <c r="C97" s="95"/>
      <c r="D97" s="95"/>
      <c r="E97" s="95"/>
      <c r="F97" s="95"/>
      <c r="G97" s="95"/>
      <c r="H97" s="99"/>
      <c r="I97" s="95"/>
      <c r="J97" s="95"/>
      <c r="K97" s="95"/>
      <c r="L97" s="95"/>
      <c r="M97" s="99"/>
      <c r="N97" s="99"/>
      <c r="O97" s="95"/>
      <c r="P97" s="95"/>
      <c r="Q97" s="95"/>
      <c r="R97" s="95"/>
      <c r="S97" s="95"/>
      <c r="T97" s="95"/>
      <c r="U97" s="99"/>
      <c r="V97" s="95"/>
      <c r="W97" s="99"/>
      <c r="X97" s="95"/>
      <c r="Y97" s="99"/>
      <c r="Z97" s="229"/>
      <c r="AA97" s="95"/>
      <c r="AB97" s="95"/>
      <c r="AC97" s="95"/>
    </row>
    <row r="98" spans="1:29" ht="15.75" hidden="1" customHeight="1">
      <c r="A98" s="95"/>
      <c r="B98" s="95"/>
      <c r="C98" s="95"/>
      <c r="D98" s="95"/>
      <c r="E98" s="95"/>
      <c r="F98" s="95"/>
      <c r="G98" s="95"/>
      <c r="H98" s="99"/>
      <c r="I98" s="95"/>
      <c r="J98" s="95"/>
      <c r="K98" s="95"/>
      <c r="L98" s="95"/>
      <c r="M98" s="99"/>
      <c r="N98" s="99"/>
      <c r="O98" s="95"/>
      <c r="P98" s="95"/>
      <c r="Q98" s="95"/>
      <c r="R98" s="95"/>
      <c r="S98" s="95"/>
      <c r="T98" s="95"/>
      <c r="U98" s="99"/>
      <c r="V98" s="95"/>
      <c r="W98" s="99"/>
      <c r="X98" s="95"/>
      <c r="Y98" s="99"/>
      <c r="Z98" s="229"/>
      <c r="AA98" s="95"/>
      <c r="AB98" s="95"/>
      <c r="AC98" s="95"/>
    </row>
    <row r="99" spans="1:29" ht="15.75" hidden="1" customHeight="1">
      <c r="A99" s="95"/>
      <c r="B99" s="95"/>
      <c r="C99" s="95"/>
      <c r="D99" s="95"/>
      <c r="E99" s="95"/>
      <c r="F99" s="95"/>
      <c r="G99" s="95"/>
      <c r="H99" s="99"/>
      <c r="I99" s="95"/>
      <c r="J99" s="95"/>
      <c r="K99" s="95"/>
      <c r="L99" s="95"/>
      <c r="M99" s="99"/>
      <c r="N99" s="99"/>
      <c r="O99" s="95"/>
      <c r="P99" s="95"/>
      <c r="Q99" s="95"/>
      <c r="R99" s="95"/>
      <c r="S99" s="95"/>
      <c r="T99" s="95"/>
      <c r="U99" s="99"/>
      <c r="V99" s="95"/>
      <c r="W99" s="99"/>
      <c r="X99" s="95"/>
      <c r="Y99" s="99"/>
      <c r="Z99" s="229"/>
      <c r="AA99" s="95"/>
      <c r="AB99" s="95"/>
      <c r="AC99" s="95"/>
    </row>
    <row r="100" spans="1:29" ht="15.75" hidden="1" customHeight="1">
      <c r="A100" s="95"/>
      <c r="B100" s="95"/>
      <c r="C100" s="95"/>
      <c r="D100" s="95"/>
      <c r="E100" s="95"/>
      <c r="F100" s="95"/>
      <c r="G100" s="95"/>
      <c r="H100" s="99"/>
      <c r="I100" s="95"/>
      <c r="J100" s="95"/>
      <c r="K100" s="95"/>
      <c r="L100" s="95"/>
      <c r="M100" s="99"/>
      <c r="N100" s="99"/>
      <c r="O100" s="95"/>
      <c r="P100" s="95"/>
      <c r="Q100" s="95"/>
      <c r="R100" s="95"/>
      <c r="S100" s="95"/>
      <c r="T100" s="95"/>
      <c r="U100" s="99"/>
      <c r="V100" s="95"/>
      <c r="W100" s="99"/>
      <c r="X100" s="95"/>
      <c r="Y100" s="99"/>
      <c r="Z100" s="229"/>
      <c r="AA100" s="95"/>
      <c r="AB100" s="95"/>
      <c r="AC100" s="95"/>
    </row>
    <row r="101" spans="1:29" ht="15.75" hidden="1" customHeight="1">
      <c r="A101" s="95"/>
      <c r="B101" s="95"/>
      <c r="C101" s="95"/>
      <c r="D101" s="95"/>
      <c r="E101" s="95"/>
      <c r="F101" s="95"/>
      <c r="G101" s="95"/>
      <c r="H101" s="99"/>
      <c r="I101" s="95"/>
      <c r="J101" s="95"/>
      <c r="K101" s="95"/>
      <c r="L101" s="95"/>
      <c r="M101" s="99"/>
      <c r="N101" s="99"/>
      <c r="O101" s="95"/>
      <c r="P101" s="95"/>
      <c r="Q101" s="95"/>
      <c r="R101" s="95"/>
      <c r="S101" s="95"/>
      <c r="T101" s="95"/>
      <c r="U101" s="99"/>
      <c r="V101" s="95"/>
      <c r="W101" s="99"/>
      <c r="X101" s="95"/>
      <c r="Y101" s="99"/>
      <c r="Z101" s="229"/>
      <c r="AA101" s="95"/>
      <c r="AB101" s="95"/>
      <c r="AC101" s="95"/>
    </row>
    <row r="102" spans="1:29" ht="15.75" hidden="1" customHeight="1">
      <c r="A102" s="95"/>
      <c r="B102" s="95"/>
      <c r="C102" s="95"/>
      <c r="D102" s="95"/>
      <c r="E102" s="95"/>
      <c r="F102" s="95"/>
      <c r="G102" s="95"/>
      <c r="H102" s="99"/>
      <c r="I102" s="95"/>
      <c r="J102" s="95"/>
      <c r="K102" s="95"/>
      <c r="L102" s="95"/>
      <c r="M102" s="99"/>
      <c r="N102" s="99"/>
      <c r="O102" s="95"/>
      <c r="P102" s="95"/>
      <c r="Q102" s="95"/>
      <c r="R102" s="95"/>
      <c r="S102" s="95"/>
      <c r="T102" s="95"/>
      <c r="U102" s="99"/>
      <c r="V102" s="95"/>
      <c r="W102" s="99"/>
      <c r="X102" s="95"/>
      <c r="Y102" s="99"/>
      <c r="Z102" s="229"/>
      <c r="AA102" s="95"/>
      <c r="AB102" s="95"/>
      <c r="AC102" s="95"/>
    </row>
    <row r="103" spans="1:29" ht="15.75" hidden="1" customHeight="1">
      <c r="A103" s="95"/>
      <c r="B103" s="95"/>
      <c r="C103" s="95"/>
      <c r="D103" s="95"/>
      <c r="E103" s="95"/>
      <c r="F103" s="95"/>
      <c r="G103" s="95"/>
      <c r="H103" s="99"/>
      <c r="I103" s="95"/>
      <c r="J103" s="95"/>
      <c r="K103" s="95"/>
      <c r="L103" s="95"/>
      <c r="M103" s="99"/>
      <c r="N103" s="99"/>
      <c r="O103" s="95"/>
      <c r="P103" s="95"/>
      <c r="Q103" s="95"/>
      <c r="R103" s="95"/>
      <c r="S103" s="95"/>
      <c r="T103" s="95"/>
      <c r="U103" s="99"/>
      <c r="V103" s="95"/>
      <c r="W103" s="99"/>
      <c r="X103" s="95"/>
      <c r="Y103" s="99"/>
      <c r="Z103" s="229"/>
      <c r="AA103" s="95"/>
      <c r="AB103" s="95"/>
      <c r="AC103" s="95"/>
    </row>
    <row r="104" spans="1:29" ht="15.75" hidden="1" customHeight="1">
      <c r="A104" s="95"/>
      <c r="B104" s="95"/>
      <c r="C104" s="95"/>
      <c r="D104" s="95"/>
      <c r="E104" s="95"/>
      <c r="F104" s="95"/>
      <c r="G104" s="95"/>
      <c r="H104" s="99"/>
      <c r="I104" s="95"/>
      <c r="J104" s="95"/>
      <c r="K104" s="95"/>
      <c r="L104" s="95"/>
      <c r="M104" s="99"/>
      <c r="N104" s="99"/>
      <c r="O104" s="95"/>
      <c r="P104" s="95"/>
      <c r="Q104" s="95"/>
      <c r="R104" s="95"/>
      <c r="S104" s="95"/>
      <c r="T104" s="95"/>
      <c r="U104" s="99"/>
      <c r="V104" s="95"/>
      <c r="W104" s="99"/>
      <c r="X104" s="95"/>
      <c r="Y104" s="99"/>
      <c r="Z104" s="229"/>
      <c r="AA104" s="95"/>
      <c r="AB104" s="95"/>
      <c r="AC104" s="95"/>
    </row>
    <row r="105" spans="1:29" ht="15.75" hidden="1" customHeight="1">
      <c r="A105" s="95"/>
      <c r="B105" s="95"/>
      <c r="C105" s="95"/>
      <c r="D105" s="95"/>
      <c r="E105" s="95"/>
      <c r="F105" s="95"/>
      <c r="G105" s="95"/>
      <c r="H105" s="99"/>
      <c r="I105" s="95"/>
      <c r="J105" s="95"/>
      <c r="K105" s="95"/>
      <c r="L105" s="95"/>
      <c r="M105" s="99"/>
      <c r="N105" s="99"/>
      <c r="O105" s="95"/>
      <c r="P105" s="95"/>
      <c r="Q105" s="95"/>
      <c r="R105" s="95"/>
      <c r="S105" s="95"/>
      <c r="T105" s="95"/>
      <c r="U105" s="99"/>
      <c r="V105" s="95"/>
      <c r="W105" s="99"/>
      <c r="X105" s="95"/>
      <c r="Y105" s="99"/>
      <c r="Z105" s="229"/>
      <c r="AA105" s="95"/>
      <c r="AB105" s="95"/>
      <c r="AC105" s="95"/>
    </row>
    <row r="106" spans="1:29" ht="15.75" hidden="1" customHeight="1">
      <c r="A106" s="95"/>
      <c r="B106" s="95"/>
      <c r="C106" s="95"/>
      <c r="D106" s="95"/>
      <c r="E106" s="95"/>
      <c r="F106" s="95"/>
      <c r="G106" s="95"/>
      <c r="H106" s="99"/>
      <c r="I106" s="95"/>
      <c r="J106" s="95"/>
      <c r="K106" s="95"/>
      <c r="L106" s="95"/>
      <c r="M106" s="99"/>
      <c r="N106" s="99"/>
      <c r="O106" s="95"/>
      <c r="P106" s="95"/>
      <c r="Q106" s="95"/>
      <c r="R106" s="95"/>
      <c r="S106" s="95"/>
      <c r="T106" s="95"/>
      <c r="U106" s="99"/>
      <c r="V106" s="95"/>
      <c r="W106" s="99"/>
      <c r="X106" s="95"/>
      <c r="Y106" s="99"/>
      <c r="Z106" s="229"/>
      <c r="AA106" s="95"/>
      <c r="AB106" s="95"/>
      <c r="AC106" s="95"/>
    </row>
    <row r="107" spans="1:29" ht="15.75" hidden="1" customHeight="1">
      <c r="A107" s="95"/>
      <c r="B107" s="95"/>
      <c r="C107" s="95"/>
      <c r="D107" s="95"/>
      <c r="E107" s="95"/>
      <c r="F107" s="95"/>
      <c r="G107" s="95"/>
      <c r="H107" s="99"/>
      <c r="I107" s="95"/>
      <c r="J107" s="95"/>
      <c r="K107" s="95"/>
      <c r="L107" s="95"/>
      <c r="M107" s="99"/>
      <c r="N107" s="99"/>
      <c r="O107" s="95"/>
      <c r="P107" s="95"/>
      <c r="Q107" s="95"/>
      <c r="R107" s="95"/>
      <c r="S107" s="95"/>
      <c r="T107" s="95"/>
      <c r="U107" s="99"/>
      <c r="V107" s="95"/>
      <c r="W107" s="99"/>
      <c r="X107" s="95"/>
      <c r="Y107" s="99"/>
      <c r="Z107" s="229"/>
      <c r="AA107" s="95"/>
      <c r="AB107" s="95"/>
      <c r="AC107" s="95"/>
    </row>
    <row r="108" spans="1:29" ht="15.75" hidden="1" customHeight="1">
      <c r="A108" s="95"/>
      <c r="B108" s="95"/>
      <c r="C108" s="95"/>
      <c r="D108" s="95"/>
      <c r="E108" s="95"/>
      <c r="F108" s="95"/>
      <c r="G108" s="95"/>
      <c r="H108" s="99"/>
      <c r="I108" s="95"/>
      <c r="J108" s="95"/>
      <c r="K108" s="95"/>
      <c r="L108" s="95"/>
      <c r="M108" s="99"/>
      <c r="N108" s="99"/>
      <c r="O108" s="95"/>
      <c r="P108" s="95"/>
      <c r="Q108" s="95"/>
      <c r="R108" s="95"/>
      <c r="S108" s="95"/>
      <c r="T108" s="95"/>
      <c r="U108" s="99"/>
      <c r="V108" s="95"/>
      <c r="W108" s="99"/>
      <c r="X108" s="95"/>
      <c r="Y108" s="99"/>
      <c r="Z108" s="229"/>
      <c r="AA108" s="95"/>
      <c r="AB108" s="95"/>
      <c r="AC108" s="95"/>
    </row>
    <row r="109" spans="1:29" ht="15.75" hidden="1" customHeight="1">
      <c r="A109" s="95"/>
      <c r="B109" s="95"/>
      <c r="C109" s="95"/>
      <c r="D109" s="95"/>
      <c r="E109" s="95"/>
      <c r="F109" s="95"/>
      <c r="G109" s="95"/>
      <c r="H109" s="99"/>
      <c r="I109" s="95"/>
      <c r="J109" s="95"/>
      <c r="K109" s="95"/>
      <c r="L109" s="95"/>
      <c r="M109" s="99"/>
      <c r="N109" s="99"/>
      <c r="O109" s="95"/>
      <c r="P109" s="95"/>
      <c r="Q109" s="95"/>
      <c r="R109" s="95"/>
      <c r="S109" s="95"/>
      <c r="T109" s="95"/>
      <c r="U109" s="99"/>
      <c r="V109" s="95"/>
      <c r="W109" s="99"/>
      <c r="X109" s="95"/>
      <c r="Y109" s="99"/>
      <c r="Z109" s="229"/>
      <c r="AA109" s="95"/>
      <c r="AB109" s="95"/>
      <c r="AC109" s="95"/>
    </row>
    <row r="110" spans="1:29" ht="15.75" hidden="1" customHeight="1">
      <c r="A110" s="95"/>
      <c r="B110" s="95"/>
      <c r="C110" s="95"/>
      <c r="D110" s="95"/>
      <c r="E110" s="95"/>
      <c r="F110" s="95"/>
      <c r="G110" s="95"/>
      <c r="H110" s="99"/>
      <c r="I110" s="95"/>
      <c r="J110" s="95"/>
      <c r="K110" s="95"/>
      <c r="L110" s="95"/>
      <c r="M110" s="99"/>
      <c r="N110" s="99"/>
      <c r="O110" s="95"/>
      <c r="P110" s="95"/>
      <c r="Q110" s="95"/>
      <c r="R110" s="95"/>
      <c r="S110" s="95"/>
      <c r="T110" s="95"/>
      <c r="U110" s="99"/>
      <c r="V110" s="95"/>
      <c r="W110" s="99"/>
      <c r="X110" s="95"/>
      <c r="Y110" s="99"/>
      <c r="Z110" s="229"/>
      <c r="AA110" s="95"/>
      <c r="AB110" s="95"/>
      <c r="AC110" s="95"/>
    </row>
    <row r="111" spans="1:29" ht="15.75" hidden="1" customHeight="1">
      <c r="A111" s="95"/>
      <c r="B111" s="95"/>
      <c r="C111" s="95"/>
      <c r="D111" s="95"/>
      <c r="E111" s="95"/>
      <c r="F111" s="95"/>
      <c r="G111" s="95"/>
      <c r="H111" s="99"/>
      <c r="I111" s="95"/>
      <c r="J111" s="95"/>
      <c r="K111" s="95"/>
      <c r="L111" s="95"/>
      <c r="M111" s="99"/>
      <c r="N111" s="99"/>
      <c r="O111" s="95"/>
      <c r="P111" s="95"/>
      <c r="Q111" s="95"/>
      <c r="R111" s="95"/>
      <c r="S111" s="95"/>
      <c r="T111" s="95"/>
      <c r="U111" s="99"/>
      <c r="V111" s="95"/>
      <c r="W111" s="99"/>
      <c r="X111" s="95"/>
      <c r="Y111" s="99"/>
      <c r="Z111" s="229"/>
      <c r="AA111" s="95"/>
      <c r="AB111" s="95"/>
      <c r="AC111" s="95"/>
    </row>
    <row r="112" spans="1:29" ht="15.75" hidden="1" customHeight="1">
      <c r="A112" s="95"/>
      <c r="B112" s="95"/>
      <c r="C112" s="95"/>
      <c r="D112" s="95"/>
      <c r="E112" s="95"/>
      <c r="F112" s="95"/>
      <c r="G112" s="95"/>
      <c r="H112" s="99"/>
      <c r="I112" s="95"/>
      <c r="J112" s="95"/>
      <c r="K112" s="95"/>
      <c r="L112" s="95"/>
      <c r="M112" s="99"/>
      <c r="N112" s="99"/>
      <c r="O112" s="95"/>
      <c r="P112" s="95"/>
      <c r="Q112" s="95"/>
      <c r="R112" s="95"/>
      <c r="S112" s="95"/>
      <c r="T112" s="95"/>
      <c r="U112" s="99"/>
      <c r="V112" s="95"/>
      <c r="W112" s="99"/>
      <c r="X112" s="95"/>
      <c r="Y112" s="99"/>
      <c r="Z112" s="229"/>
      <c r="AA112" s="95"/>
      <c r="AB112" s="95"/>
      <c r="AC112" s="95"/>
    </row>
    <row r="113" spans="1:29" ht="15.75" hidden="1" customHeight="1">
      <c r="A113" s="95"/>
      <c r="B113" s="95"/>
      <c r="C113" s="95"/>
      <c r="D113" s="95"/>
      <c r="E113" s="95"/>
      <c r="F113" s="95"/>
      <c r="G113" s="95"/>
      <c r="H113" s="99"/>
      <c r="I113" s="95"/>
      <c r="J113" s="95"/>
      <c r="K113" s="95"/>
      <c r="L113" s="95"/>
      <c r="M113" s="99"/>
      <c r="N113" s="99"/>
      <c r="O113" s="95"/>
      <c r="P113" s="95"/>
      <c r="Q113" s="95"/>
      <c r="R113" s="95"/>
      <c r="S113" s="95"/>
      <c r="T113" s="95"/>
      <c r="U113" s="99"/>
      <c r="V113" s="95"/>
      <c r="W113" s="99"/>
      <c r="X113" s="95"/>
      <c r="Y113" s="99"/>
      <c r="Z113" s="229"/>
      <c r="AA113" s="95"/>
      <c r="AB113" s="95"/>
      <c r="AC113" s="95"/>
    </row>
    <row r="114" spans="1:29" ht="15.75" hidden="1" customHeight="1">
      <c r="A114" s="95"/>
      <c r="B114" s="95"/>
      <c r="C114" s="95"/>
      <c r="D114" s="95"/>
      <c r="E114" s="95"/>
      <c r="F114" s="95"/>
      <c r="G114" s="95"/>
      <c r="H114" s="99"/>
      <c r="I114" s="95"/>
      <c r="J114" s="95"/>
      <c r="K114" s="95"/>
      <c r="L114" s="95"/>
      <c r="M114" s="99"/>
      <c r="N114" s="99"/>
      <c r="O114" s="95"/>
      <c r="P114" s="95"/>
      <c r="Q114" s="95"/>
      <c r="R114" s="95"/>
      <c r="S114" s="95"/>
      <c r="T114" s="95"/>
      <c r="U114" s="99"/>
      <c r="V114" s="95"/>
      <c r="W114" s="99"/>
      <c r="X114" s="95"/>
      <c r="Y114" s="99"/>
      <c r="Z114" s="229"/>
      <c r="AA114" s="95"/>
      <c r="AB114" s="95"/>
      <c r="AC114" s="95"/>
    </row>
    <row r="115" spans="1:29" ht="15.75" hidden="1" customHeight="1">
      <c r="A115" s="95"/>
      <c r="B115" s="95"/>
      <c r="C115" s="95"/>
      <c r="D115" s="95"/>
      <c r="E115" s="95"/>
      <c r="F115" s="95"/>
      <c r="G115" s="95"/>
      <c r="H115" s="99"/>
      <c r="I115" s="95"/>
      <c r="J115" s="95"/>
      <c r="K115" s="95"/>
      <c r="L115" s="95"/>
      <c r="M115" s="99"/>
      <c r="N115" s="99"/>
      <c r="O115" s="95"/>
      <c r="P115" s="95"/>
      <c r="Q115" s="95"/>
      <c r="R115" s="95"/>
      <c r="S115" s="95"/>
      <c r="T115" s="95"/>
      <c r="U115" s="99"/>
      <c r="V115" s="95"/>
      <c r="W115" s="99"/>
      <c r="X115" s="95"/>
      <c r="Y115" s="99"/>
      <c r="Z115" s="229"/>
      <c r="AA115" s="95"/>
      <c r="AB115" s="95"/>
      <c r="AC115" s="95"/>
    </row>
    <row r="116" spans="1:29" ht="15.75" hidden="1" customHeight="1">
      <c r="A116" s="95"/>
      <c r="B116" s="95"/>
      <c r="C116" s="95"/>
      <c r="D116" s="95"/>
      <c r="E116" s="95"/>
      <c r="F116" s="95"/>
      <c r="G116" s="95"/>
      <c r="H116" s="99"/>
      <c r="I116" s="95"/>
      <c r="J116" s="95"/>
      <c r="K116" s="95"/>
      <c r="L116" s="95"/>
      <c r="M116" s="99"/>
      <c r="N116" s="99"/>
      <c r="O116" s="95"/>
      <c r="P116" s="95"/>
      <c r="Q116" s="95"/>
      <c r="R116" s="95"/>
      <c r="S116" s="95"/>
      <c r="T116" s="95"/>
      <c r="U116" s="99"/>
      <c r="V116" s="95"/>
      <c r="W116" s="99"/>
      <c r="X116" s="95"/>
      <c r="Y116" s="99"/>
      <c r="Z116" s="229"/>
      <c r="AA116" s="95"/>
      <c r="AB116" s="95"/>
      <c r="AC116" s="95"/>
    </row>
    <row r="117" spans="1:29" ht="15.75" hidden="1" customHeight="1">
      <c r="A117" s="95"/>
      <c r="B117" s="95"/>
      <c r="C117" s="95"/>
      <c r="D117" s="95"/>
      <c r="E117" s="95"/>
      <c r="F117" s="95"/>
      <c r="G117" s="95"/>
      <c r="H117" s="99"/>
      <c r="I117" s="95"/>
      <c r="J117" s="95"/>
      <c r="K117" s="95"/>
      <c r="L117" s="95"/>
      <c r="M117" s="99"/>
      <c r="N117" s="99"/>
      <c r="O117" s="95"/>
      <c r="P117" s="95"/>
      <c r="Q117" s="95"/>
      <c r="R117" s="95"/>
      <c r="S117" s="95"/>
      <c r="T117" s="95"/>
      <c r="U117" s="99"/>
      <c r="V117" s="95"/>
      <c r="W117" s="99"/>
      <c r="X117" s="95"/>
      <c r="Y117" s="99"/>
      <c r="Z117" s="229"/>
      <c r="AA117" s="95"/>
      <c r="AB117" s="95"/>
      <c r="AC117" s="95"/>
    </row>
    <row r="118" spans="1:29" ht="15.75" hidden="1" customHeight="1">
      <c r="A118" s="95"/>
      <c r="B118" s="95"/>
      <c r="C118" s="95"/>
      <c r="D118" s="95"/>
      <c r="E118" s="95"/>
      <c r="F118" s="95"/>
      <c r="G118" s="95"/>
      <c r="H118" s="99"/>
      <c r="I118" s="95"/>
      <c r="J118" s="95"/>
      <c r="K118" s="95"/>
      <c r="L118" s="95"/>
      <c r="M118" s="99"/>
      <c r="N118" s="99"/>
      <c r="O118" s="95"/>
      <c r="P118" s="95"/>
      <c r="Q118" s="95"/>
      <c r="R118" s="95"/>
      <c r="S118" s="95"/>
      <c r="T118" s="95"/>
      <c r="U118" s="99"/>
      <c r="V118" s="95"/>
      <c r="W118" s="99"/>
      <c r="X118" s="95"/>
      <c r="Y118" s="99"/>
      <c r="Z118" s="229"/>
      <c r="AA118" s="95"/>
      <c r="AB118" s="95"/>
      <c r="AC118" s="95"/>
    </row>
    <row r="119" spans="1:29" ht="15.75" hidden="1" customHeight="1">
      <c r="A119" s="95"/>
      <c r="B119" s="95"/>
      <c r="C119" s="95"/>
      <c r="D119" s="95"/>
      <c r="E119" s="95"/>
      <c r="F119" s="95"/>
      <c r="G119" s="95"/>
      <c r="H119" s="99"/>
      <c r="I119" s="95"/>
      <c r="J119" s="95"/>
      <c r="K119" s="95"/>
      <c r="L119" s="95"/>
      <c r="M119" s="99"/>
      <c r="N119" s="99"/>
      <c r="O119" s="95"/>
      <c r="P119" s="95"/>
      <c r="Q119" s="95"/>
      <c r="R119" s="95"/>
      <c r="S119" s="95"/>
      <c r="T119" s="95"/>
      <c r="U119" s="99"/>
      <c r="V119" s="95"/>
      <c r="W119" s="99"/>
      <c r="X119" s="95"/>
      <c r="Y119" s="99"/>
      <c r="Z119" s="229"/>
      <c r="AA119" s="95"/>
      <c r="AB119" s="95"/>
      <c r="AC119" s="95"/>
    </row>
    <row r="120" spans="1:29" ht="15.75" hidden="1" customHeight="1">
      <c r="A120" s="95"/>
      <c r="B120" s="95"/>
      <c r="C120" s="95"/>
      <c r="D120" s="95"/>
      <c r="E120" s="95"/>
      <c r="F120" s="95"/>
      <c r="G120" s="95"/>
      <c r="H120" s="99"/>
      <c r="I120" s="95"/>
      <c r="J120" s="95"/>
      <c r="K120" s="95"/>
      <c r="L120" s="95"/>
      <c r="M120" s="99"/>
      <c r="N120" s="99"/>
      <c r="O120" s="95"/>
      <c r="P120" s="95"/>
      <c r="Q120" s="95"/>
      <c r="R120" s="95"/>
      <c r="S120" s="95"/>
      <c r="T120" s="95"/>
      <c r="U120" s="99"/>
      <c r="V120" s="95"/>
      <c r="W120" s="99"/>
      <c r="X120" s="95"/>
      <c r="Y120" s="99"/>
      <c r="Z120" s="229"/>
      <c r="AA120" s="95"/>
      <c r="AB120" s="95"/>
      <c r="AC120" s="95"/>
    </row>
    <row r="121" spans="1:29" ht="15.75" hidden="1" customHeight="1">
      <c r="A121" s="95"/>
      <c r="B121" s="95"/>
      <c r="C121" s="95"/>
      <c r="D121" s="95"/>
      <c r="E121" s="95"/>
      <c r="F121" s="95"/>
      <c r="G121" s="95"/>
      <c r="H121" s="99"/>
      <c r="I121" s="95"/>
      <c r="J121" s="95"/>
      <c r="K121" s="95"/>
      <c r="L121" s="95"/>
      <c r="M121" s="99"/>
      <c r="N121" s="99"/>
      <c r="O121" s="95"/>
      <c r="P121" s="95"/>
      <c r="Q121" s="95"/>
      <c r="R121" s="95"/>
      <c r="S121" s="95"/>
      <c r="T121" s="95"/>
      <c r="U121" s="99"/>
      <c r="V121" s="95"/>
      <c r="W121" s="99"/>
      <c r="X121" s="95"/>
      <c r="Y121" s="99"/>
      <c r="Z121" s="229"/>
      <c r="AA121" s="95"/>
      <c r="AB121" s="95"/>
      <c r="AC121" s="95"/>
    </row>
    <row r="122" spans="1:29" ht="15.75" hidden="1" customHeight="1">
      <c r="A122" s="95"/>
      <c r="B122" s="95"/>
      <c r="C122" s="95"/>
      <c r="D122" s="95"/>
      <c r="E122" s="95"/>
      <c r="F122" s="95"/>
      <c r="G122" s="95"/>
      <c r="H122" s="99"/>
      <c r="I122" s="95"/>
      <c r="J122" s="95"/>
      <c r="K122" s="95"/>
      <c r="L122" s="95"/>
      <c r="M122" s="99"/>
      <c r="N122" s="99"/>
      <c r="O122" s="95"/>
      <c r="P122" s="95"/>
      <c r="Q122" s="95"/>
      <c r="R122" s="95"/>
      <c r="S122" s="95"/>
      <c r="T122" s="95"/>
      <c r="U122" s="99"/>
      <c r="V122" s="95"/>
      <c r="W122" s="99"/>
      <c r="X122" s="95"/>
      <c r="Y122" s="99"/>
      <c r="Z122" s="229"/>
      <c r="AA122" s="95"/>
      <c r="AB122" s="95"/>
      <c r="AC122" s="95"/>
    </row>
    <row r="123" spans="1:29" ht="15.75" hidden="1" customHeight="1">
      <c r="A123" s="95"/>
      <c r="B123" s="95"/>
      <c r="C123" s="95"/>
      <c r="D123" s="95"/>
      <c r="E123" s="95"/>
      <c r="F123" s="95"/>
      <c r="G123" s="95"/>
      <c r="H123" s="99"/>
      <c r="I123" s="95"/>
      <c r="J123" s="95"/>
      <c r="K123" s="95"/>
      <c r="L123" s="95"/>
      <c r="M123" s="99"/>
      <c r="N123" s="99"/>
      <c r="O123" s="95"/>
      <c r="P123" s="95"/>
      <c r="Q123" s="95"/>
      <c r="R123" s="95"/>
      <c r="S123" s="95"/>
      <c r="T123" s="95"/>
      <c r="U123" s="99"/>
      <c r="V123" s="95"/>
      <c r="W123" s="99"/>
      <c r="X123" s="95"/>
      <c r="Y123" s="99"/>
      <c r="Z123" s="229"/>
      <c r="AA123" s="95"/>
      <c r="AB123" s="95"/>
      <c r="AC123" s="95"/>
    </row>
    <row r="124" spans="1:29" ht="15.75" hidden="1" customHeight="1">
      <c r="A124" s="95"/>
      <c r="B124" s="95"/>
      <c r="C124" s="95"/>
      <c r="D124" s="95"/>
      <c r="E124" s="95"/>
      <c r="F124" s="95"/>
      <c r="G124" s="95"/>
      <c r="H124" s="99"/>
      <c r="I124" s="95"/>
      <c r="J124" s="95"/>
      <c r="K124" s="95"/>
      <c r="L124" s="95"/>
      <c r="M124" s="99"/>
      <c r="N124" s="99"/>
      <c r="O124" s="95"/>
      <c r="P124" s="95"/>
      <c r="Q124" s="95"/>
      <c r="R124" s="95"/>
      <c r="S124" s="95"/>
      <c r="T124" s="95"/>
      <c r="U124" s="99"/>
      <c r="V124" s="95"/>
      <c r="W124" s="99"/>
      <c r="X124" s="95"/>
      <c r="Y124" s="99"/>
      <c r="Z124" s="229"/>
      <c r="AA124" s="95"/>
      <c r="AB124" s="95"/>
      <c r="AC124" s="95"/>
    </row>
    <row r="125" spans="1:29" ht="15.75" hidden="1" customHeight="1">
      <c r="A125" s="95"/>
      <c r="B125" s="95"/>
      <c r="C125" s="95"/>
      <c r="D125" s="95"/>
      <c r="E125" s="95"/>
      <c r="F125" s="95"/>
      <c r="G125" s="95"/>
      <c r="H125" s="99"/>
      <c r="I125" s="95"/>
      <c r="J125" s="95"/>
      <c r="K125" s="95"/>
      <c r="L125" s="95"/>
      <c r="M125" s="99"/>
      <c r="N125" s="99"/>
      <c r="O125" s="95"/>
      <c r="P125" s="95"/>
      <c r="Q125" s="95"/>
      <c r="R125" s="95"/>
      <c r="S125" s="95"/>
      <c r="T125" s="95"/>
      <c r="U125" s="99"/>
      <c r="V125" s="95"/>
      <c r="W125" s="99"/>
      <c r="X125" s="95"/>
      <c r="Y125" s="99"/>
      <c r="Z125" s="229"/>
      <c r="AA125" s="95"/>
      <c r="AB125" s="95"/>
      <c r="AC125" s="95"/>
    </row>
    <row r="126" spans="1:29" ht="15.75" hidden="1" customHeight="1">
      <c r="A126" s="95"/>
      <c r="B126" s="95"/>
      <c r="C126" s="95"/>
      <c r="D126" s="95"/>
      <c r="E126" s="95"/>
      <c r="F126" s="95"/>
      <c r="G126" s="95"/>
      <c r="H126" s="99"/>
      <c r="I126" s="95"/>
      <c r="J126" s="95"/>
      <c r="K126" s="95"/>
      <c r="L126" s="95"/>
      <c r="M126" s="99"/>
      <c r="N126" s="99"/>
      <c r="O126" s="95"/>
      <c r="P126" s="95"/>
      <c r="Q126" s="95"/>
      <c r="R126" s="95"/>
      <c r="S126" s="95"/>
      <c r="T126" s="95"/>
      <c r="U126" s="99"/>
      <c r="V126" s="95"/>
      <c r="W126" s="99"/>
      <c r="X126" s="95"/>
      <c r="Y126" s="99"/>
      <c r="Z126" s="229"/>
      <c r="AA126" s="95"/>
      <c r="AB126" s="95"/>
      <c r="AC126" s="95"/>
    </row>
    <row r="127" spans="1:29" ht="15.75" hidden="1" customHeight="1">
      <c r="A127" s="95"/>
      <c r="B127" s="95"/>
      <c r="C127" s="95"/>
      <c r="D127" s="95"/>
      <c r="E127" s="95"/>
      <c r="F127" s="95"/>
      <c r="G127" s="95"/>
      <c r="H127" s="99"/>
      <c r="I127" s="95"/>
      <c r="J127" s="95"/>
      <c r="K127" s="95"/>
      <c r="L127" s="95"/>
      <c r="M127" s="99"/>
      <c r="N127" s="99"/>
      <c r="O127" s="95"/>
      <c r="P127" s="95"/>
      <c r="Q127" s="95"/>
      <c r="R127" s="95"/>
      <c r="S127" s="95"/>
      <c r="T127" s="95"/>
      <c r="U127" s="99"/>
      <c r="V127" s="95"/>
      <c r="W127" s="99"/>
      <c r="X127" s="95"/>
      <c r="Y127" s="99"/>
      <c r="Z127" s="229"/>
      <c r="AA127" s="95"/>
      <c r="AB127" s="95"/>
      <c r="AC127" s="95"/>
    </row>
    <row r="128" spans="1:29" ht="15.75" hidden="1" customHeight="1">
      <c r="A128" s="95"/>
      <c r="B128" s="95"/>
      <c r="C128" s="95"/>
      <c r="D128" s="95"/>
      <c r="E128" s="95"/>
      <c r="F128" s="95"/>
      <c r="G128" s="95"/>
      <c r="H128" s="99"/>
      <c r="I128" s="95"/>
      <c r="J128" s="95"/>
      <c r="K128" s="95"/>
      <c r="L128" s="95"/>
      <c r="M128" s="99"/>
      <c r="N128" s="99"/>
      <c r="O128" s="95"/>
      <c r="P128" s="95"/>
      <c r="Q128" s="95"/>
      <c r="R128" s="95"/>
      <c r="S128" s="95"/>
      <c r="T128" s="95"/>
      <c r="U128" s="99"/>
      <c r="V128" s="95"/>
      <c r="W128" s="99"/>
      <c r="X128" s="95"/>
      <c r="Y128" s="99"/>
      <c r="Z128" s="229"/>
      <c r="AA128" s="95"/>
      <c r="AB128" s="95"/>
      <c r="AC128" s="95"/>
    </row>
    <row r="129" spans="1:29" ht="15.75" hidden="1" customHeight="1">
      <c r="A129" s="95"/>
      <c r="B129" s="95"/>
      <c r="C129" s="95"/>
      <c r="D129" s="95"/>
      <c r="E129" s="95"/>
      <c r="F129" s="95"/>
      <c r="G129" s="95"/>
      <c r="H129" s="99"/>
      <c r="I129" s="95"/>
      <c r="J129" s="95"/>
      <c r="K129" s="95"/>
      <c r="L129" s="95"/>
      <c r="M129" s="99"/>
      <c r="N129" s="99"/>
      <c r="O129" s="95"/>
      <c r="P129" s="95"/>
      <c r="Q129" s="95"/>
      <c r="R129" s="95"/>
      <c r="S129" s="95"/>
      <c r="T129" s="95"/>
      <c r="U129" s="99"/>
      <c r="V129" s="95"/>
      <c r="W129" s="99"/>
      <c r="X129" s="95"/>
      <c r="Y129" s="99"/>
      <c r="Z129" s="229"/>
      <c r="AA129" s="95"/>
      <c r="AB129" s="95"/>
      <c r="AC129" s="95"/>
    </row>
    <row r="130" spans="1:29" ht="15.75" hidden="1" customHeight="1">
      <c r="A130" s="95"/>
      <c r="B130" s="95"/>
      <c r="C130" s="95"/>
      <c r="D130" s="95"/>
      <c r="E130" s="95"/>
      <c r="F130" s="95"/>
      <c r="G130" s="95"/>
      <c r="H130" s="99"/>
      <c r="I130" s="95"/>
      <c r="J130" s="95"/>
      <c r="K130" s="95"/>
      <c r="L130" s="95"/>
      <c r="M130" s="99"/>
      <c r="N130" s="99"/>
      <c r="O130" s="95"/>
      <c r="P130" s="95"/>
      <c r="Q130" s="95"/>
      <c r="R130" s="95"/>
      <c r="S130" s="95"/>
      <c r="T130" s="95"/>
      <c r="U130" s="99"/>
      <c r="V130" s="95"/>
      <c r="W130" s="99"/>
      <c r="X130" s="95"/>
      <c r="Y130" s="99"/>
      <c r="Z130" s="229"/>
      <c r="AA130" s="95"/>
      <c r="AB130" s="95"/>
      <c r="AC130" s="95"/>
    </row>
    <row r="131" spans="1:29" ht="15.75" hidden="1" customHeight="1">
      <c r="A131" s="95"/>
      <c r="B131" s="95"/>
      <c r="C131" s="95"/>
      <c r="D131" s="95"/>
      <c r="E131" s="95"/>
      <c r="F131" s="95"/>
      <c r="G131" s="95"/>
      <c r="H131" s="99"/>
      <c r="I131" s="95"/>
      <c r="J131" s="95"/>
      <c r="K131" s="95"/>
      <c r="L131" s="95"/>
      <c r="M131" s="99"/>
      <c r="N131" s="99"/>
      <c r="O131" s="95"/>
      <c r="P131" s="95"/>
      <c r="Q131" s="95"/>
      <c r="R131" s="95"/>
      <c r="S131" s="95"/>
      <c r="T131" s="95"/>
      <c r="U131" s="99"/>
      <c r="V131" s="95"/>
      <c r="W131" s="99"/>
      <c r="X131" s="95"/>
      <c r="Y131" s="99"/>
      <c r="Z131" s="229"/>
      <c r="AA131" s="95"/>
      <c r="AB131" s="95"/>
      <c r="AC131" s="95"/>
    </row>
    <row r="132" spans="1:29" ht="15.75" hidden="1" customHeight="1">
      <c r="A132" s="95"/>
      <c r="B132" s="95"/>
      <c r="C132" s="95"/>
      <c r="D132" s="95"/>
      <c r="E132" s="95"/>
      <c r="F132" s="95"/>
      <c r="G132" s="95"/>
      <c r="H132" s="99"/>
      <c r="I132" s="95"/>
      <c r="J132" s="95"/>
      <c r="K132" s="95"/>
      <c r="L132" s="95"/>
      <c r="M132" s="99"/>
      <c r="N132" s="99"/>
      <c r="O132" s="95"/>
      <c r="P132" s="95"/>
      <c r="Q132" s="95"/>
      <c r="R132" s="95"/>
      <c r="S132" s="95"/>
      <c r="T132" s="95"/>
      <c r="U132" s="99"/>
      <c r="V132" s="95"/>
      <c r="W132" s="99"/>
      <c r="X132" s="95"/>
      <c r="Y132" s="99"/>
      <c r="Z132" s="229"/>
      <c r="AA132" s="95"/>
      <c r="AB132" s="95"/>
      <c r="AC132" s="95"/>
    </row>
    <row r="133" spans="1:29" ht="15.75" hidden="1" customHeight="1">
      <c r="A133" s="95"/>
      <c r="B133" s="95"/>
      <c r="C133" s="95"/>
      <c r="D133" s="95"/>
      <c r="E133" s="95"/>
      <c r="F133" s="95"/>
      <c r="G133" s="95"/>
      <c r="H133" s="99"/>
      <c r="I133" s="95"/>
      <c r="J133" s="95"/>
      <c r="K133" s="95"/>
      <c r="L133" s="95"/>
      <c r="M133" s="99"/>
      <c r="N133" s="99"/>
      <c r="O133" s="95"/>
      <c r="P133" s="95"/>
      <c r="Q133" s="95"/>
      <c r="R133" s="95"/>
      <c r="S133" s="95"/>
      <c r="T133" s="95"/>
      <c r="U133" s="99"/>
      <c r="V133" s="95"/>
      <c r="W133" s="99"/>
      <c r="X133" s="95"/>
      <c r="Y133" s="99"/>
      <c r="Z133" s="229"/>
      <c r="AA133" s="95"/>
      <c r="AB133" s="95"/>
      <c r="AC133" s="95"/>
    </row>
    <row r="134" spans="1:29" ht="15.75" hidden="1" customHeight="1">
      <c r="A134" s="95"/>
      <c r="B134" s="95"/>
      <c r="C134" s="95"/>
      <c r="D134" s="95"/>
      <c r="E134" s="95"/>
      <c r="F134" s="95"/>
      <c r="G134" s="95"/>
      <c r="H134" s="99"/>
      <c r="I134" s="95"/>
      <c r="J134" s="95"/>
      <c r="K134" s="95"/>
      <c r="L134" s="95"/>
      <c r="M134" s="99"/>
      <c r="N134" s="99"/>
      <c r="O134" s="95"/>
      <c r="P134" s="95"/>
      <c r="Q134" s="95"/>
      <c r="R134" s="95"/>
      <c r="S134" s="95"/>
      <c r="T134" s="95"/>
      <c r="U134" s="99"/>
      <c r="V134" s="95"/>
      <c r="W134" s="99"/>
      <c r="X134" s="95"/>
      <c r="Y134" s="99"/>
      <c r="Z134" s="229"/>
      <c r="AA134" s="95"/>
      <c r="AB134" s="95"/>
      <c r="AC134" s="95"/>
    </row>
    <row r="135" spans="1:29" ht="15.75" hidden="1" customHeight="1">
      <c r="A135" s="95"/>
      <c r="B135" s="95"/>
      <c r="C135" s="95"/>
      <c r="D135" s="95"/>
      <c r="E135" s="95"/>
      <c r="F135" s="95"/>
      <c r="G135" s="95"/>
      <c r="H135" s="99"/>
      <c r="I135" s="95"/>
      <c r="J135" s="95"/>
      <c r="K135" s="95"/>
      <c r="L135" s="95"/>
      <c r="M135" s="99"/>
      <c r="N135" s="99"/>
      <c r="O135" s="95"/>
      <c r="P135" s="95"/>
      <c r="Q135" s="95"/>
      <c r="R135" s="95"/>
      <c r="S135" s="95"/>
      <c r="T135" s="95"/>
      <c r="U135" s="99"/>
      <c r="V135" s="95"/>
      <c r="W135" s="99"/>
      <c r="X135" s="95"/>
      <c r="Y135" s="99"/>
      <c r="Z135" s="229"/>
      <c r="AA135" s="95"/>
      <c r="AB135" s="95"/>
      <c r="AC135" s="95"/>
    </row>
    <row r="136" spans="1:29" ht="15.75" hidden="1" customHeight="1">
      <c r="A136" s="95"/>
      <c r="B136" s="95"/>
      <c r="C136" s="95"/>
      <c r="D136" s="95"/>
      <c r="E136" s="95"/>
      <c r="F136" s="95"/>
      <c r="G136" s="95"/>
      <c r="H136" s="99"/>
      <c r="I136" s="95"/>
      <c r="J136" s="95"/>
      <c r="K136" s="95"/>
      <c r="L136" s="95"/>
      <c r="M136" s="99"/>
      <c r="N136" s="99"/>
      <c r="O136" s="95"/>
      <c r="P136" s="95"/>
      <c r="Q136" s="95"/>
      <c r="R136" s="95"/>
      <c r="S136" s="95"/>
      <c r="T136" s="95"/>
      <c r="U136" s="99"/>
      <c r="V136" s="95"/>
      <c r="W136" s="99"/>
      <c r="X136" s="95"/>
      <c r="Y136" s="99"/>
      <c r="Z136" s="229"/>
      <c r="AA136" s="95"/>
      <c r="AB136" s="95"/>
      <c r="AC136" s="95"/>
    </row>
    <row r="137" spans="1:29" ht="15.75" hidden="1" customHeight="1">
      <c r="A137" s="95"/>
      <c r="B137" s="95"/>
      <c r="C137" s="95"/>
      <c r="D137" s="95"/>
      <c r="E137" s="95"/>
      <c r="F137" s="95"/>
      <c r="G137" s="95"/>
      <c r="H137" s="99"/>
      <c r="I137" s="95"/>
      <c r="J137" s="95"/>
      <c r="K137" s="95"/>
      <c r="L137" s="95"/>
      <c r="M137" s="99"/>
      <c r="N137" s="99"/>
      <c r="O137" s="95"/>
      <c r="P137" s="95"/>
      <c r="Q137" s="95"/>
      <c r="R137" s="95"/>
      <c r="S137" s="95"/>
      <c r="T137" s="95"/>
      <c r="U137" s="99"/>
      <c r="V137" s="95"/>
      <c r="W137" s="99"/>
      <c r="X137" s="95"/>
      <c r="Y137" s="99"/>
      <c r="Z137" s="229"/>
      <c r="AA137" s="95"/>
      <c r="AB137" s="95"/>
      <c r="AC137" s="95"/>
    </row>
    <row r="138" spans="1:29" ht="15.75" hidden="1" customHeight="1">
      <c r="A138" s="95"/>
      <c r="B138" s="95"/>
      <c r="C138" s="95"/>
      <c r="D138" s="95"/>
      <c r="E138" s="95"/>
      <c r="F138" s="95"/>
      <c r="G138" s="95"/>
      <c r="H138" s="99"/>
      <c r="I138" s="95"/>
      <c r="J138" s="95"/>
      <c r="K138" s="95"/>
      <c r="L138" s="95"/>
      <c r="M138" s="99"/>
      <c r="N138" s="99"/>
      <c r="O138" s="95"/>
      <c r="P138" s="95"/>
      <c r="Q138" s="95"/>
      <c r="R138" s="95"/>
      <c r="S138" s="95"/>
      <c r="T138" s="95"/>
      <c r="U138" s="99"/>
      <c r="V138" s="95"/>
      <c r="W138" s="99"/>
      <c r="X138" s="95"/>
      <c r="Y138" s="99"/>
      <c r="Z138" s="229"/>
      <c r="AA138" s="95"/>
      <c r="AB138" s="95"/>
      <c r="AC138" s="95"/>
    </row>
    <row r="139" spans="1:29" ht="15.75" hidden="1" customHeight="1">
      <c r="A139" s="95"/>
      <c r="B139" s="95"/>
      <c r="C139" s="95"/>
      <c r="D139" s="95"/>
      <c r="E139" s="95"/>
      <c r="F139" s="95"/>
      <c r="G139" s="95"/>
      <c r="H139" s="99"/>
      <c r="I139" s="95"/>
      <c r="J139" s="95"/>
      <c r="K139" s="95"/>
      <c r="L139" s="95"/>
      <c r="M139" s="99"/>
      <c r="N139" s="99"/>
      <c r="O139" s="95"/>
      <c r="P139" s="95"/>
      <c r="Q139" s="95"/>
      <c r="R139" s="95"/>
      <c r="S139" s="95"/>
      <c r="T139" s="95"/>
      <c r="U139" s="99"/>
      <c r="V139" s="95"/>
      <c r="W139" s="99"/>
      <c r="X139" s="95"/>
      <c r="Y139" s="99"/>
      <c r="Z139" s="229"/>
      <c r="AA139" s="95"/>
      <c r="AB139" s="95"/>
      <c r="AC139" s="95"/>
    </row>
    <row r="140" spans="1:29" ht="15.75" hidden="1" customHeight="1">
      <c r="A140" s="95"/>
      <c r="B140" s="95"/>
      <c r="C140" s="95"/>
      <c r="D140" s="95"/>
      <c r="E140" s="95"/>
      <c r="F140" s="95"/>
      <c r="G140" s="95"/>
      <c r="H140" s="99"/>
      <c r="I140" s="95"/>
      <c r="J140" s="95"/>
      <c r="K140" s="95"/>
      <c r="L140" s="95"/>
      <c r="M140" s="99"/>
      <c r="N140" s="99"/>
      <c r="O140" s="95"/>
      <c r="P140" s="95"/>
      <c r="Q140" s="95"/>
      <c r="R140" s="95"/>
      <c r="S140" s="95"/>
      <c r="T140" s="95"/>
      <c r="U140" s="99"/>
      <c r="V140" s="95"/>
      <c r="W140" s="99"/>
      <c r="X140" s="95"/>
      <c r="Y140" s="99"/>
      <c r="Z140" s="229"/>
      <c r="AA140" s="95"/>
      <c r="AB140" s="95"/>
      <c r="AC140" s="95"/>
    </row>
    <row r="141" spans="1:29" ht="15.75" hidden="1" customHeight="1">
      <c r="A141" s="95"/>
      <c r="B141" s="95"/>
      <c r="C141" s="95"/>
      <c r="D141" s="95"/>
      <c r="E141" s="95"/>
      <c r="F141" s="95"/>
      <c r="G141" s="95"/>
      <c r="H141" s="99"/>
      <c r="I141" s="95"/>
      <c r="J141" s="95"/>
      <c r="K141" s="95"/>
      <c r="L141" s="95"/>
      <c r="M141" s="99"/>
      <c r="N141" s="99"/>
      <c r="O141" s="95"/>
      <c r="P141" s="95"/>
      <c r="Q141" s="95"/>
      <c r="R141" s="95"/>
      <c r="S141" s="95"/>
      <c r="T141" s="95"/>
      <c r="U141" s="99"/>
      <c r="V141" s="95"/>
      <c r="W141" s="99"/>
      <c r="X141" s="95"/>
      <c r="Y141" s="99"/>
      <c r="Z141" s="229"/>
      <c r="AA141" s="95"/>
      <c r="AB141" s="95"/>
      <c r="AC141" s="95"/>
    </row>
    <row r="142" spans="1:29" ht="15.75" hidden="1" customHeight="1">
      <c r="A142" s="95"/>
      <c r="B142" s="95"/>
      <c r="C142" s="95"/>
      <c r="D142" s="95"/>
      <c r="E142" s="95"/>
      <c r="F142" s="95"/>
      <c r="G142" s="95"/>
      <c r="H142" s="99"/>
      <c r="I142" s="95"/>
      <c r="J142" s="95"/>
      <c r="K142" s="95"/>
      <c r="L142" s="95"/>
      <c r="M142" s="99"/>
      <c r="N142" s="99"/>
      <c r="O142" s="95"/>
      <c r="P142" s="95"/>
      <c r="Q142" s="95"/>
      <c r="R142" s="95"/>
      <c r="S142" s="95"/>
      <c r="T142" s="95"/>
      <c r="U142" s="99"/>
      <c r="V142" s="95"/>
      <c r="W142" s="99"/>
      <c r="X142" s="95"/>
      <c r="Y142" s="99"/>
      <c r="Z142" s="229"/>
      <c r="AA142" s="95"/>
      <c r="AB142" s="95"/>
      <c r="AC142" s="95"/>
    </row>
    <row r="143" spans="1:29" ht="15.75" hidden="1" customHeight="1">
      <c r="A143" s="95"/>
      <c r="B143" s="95"/>
      <c r="C143" s="95"/>
      <c r="D143" s="95"/>
      <c r="E143" s="95"/>
      <c r="F143" s="95"/>
      <c r="G143" s="95"/>
      <c r="H143" s="99"/>
      <c r="I143" s="95"/>
      <c r="J143" s="95"/>
      <c r="K143" s="95"/>
      <c r="L143" s="95"/>
      <c r="M143" s="99"/>
      <c r="N143" s="99"/>
      <c r="O143" s="95"/>
      <c r="P143" s="95"/>
      <c r="Q143" s="95"/>
      <c r="R143" s="95"/>
      <c r="S143" s="95"/>
      <c r="T143" s="95"/>
      <c r="U143" s="99"/>
      <c r="V143" s="95"/>
      <c r="W143" s="99"/>
      <c r="X143" s="95"/>
      <c r="Y143" s="99"/>
      <c r="Z143" s="229"/>
      <c r="AA143" s="95"/>
      <c r="AB143" s="95"/>
      <c r="AC143" s="95"/>
    </row>
    <row r="144" spans="1:29" ht="15.75" hidden="1" customHeight="1">
      <c r="A144" s="95"/>
      <c r="B144" s="95"/>
      <c r="C144" s="95"/>
      <c r="D144" s="95"/>
      <c r="E144" s="95"/>
      <c r="F144" s="95"/>
      <c r="G144" s="95"/>
      <c r="H144" s="99"/>
      <c r="I144" s="95"/>
      <c r="J144" s="95"/>
      <c r="K144" s="95"/>
      <c r="L144" s="95"/>
      <c r="M144" s="99"/>
      <c r="N144" s="99"/>
      <c r="O144" s="95"/>
      <c r="P144" s="95"/>
      <c r="Q144" s="95"/>
      <c r="R144" s="95"/>
      <c r="S144" s="95"/>
      <c r="T144" s="95"/>
      <c r="U144" s="99"/>
      <c r="V144" s="95"/>
      <c r="W144" s="99"/>
      <c r="X144" s="95"/>
      <c r="Y144" s="99"/>
      <c r="Z144" s="229"/>
      <c r="AA144" s="95"/>
      <c r="AB144" s="95"/>
      <c r="AC144" s="95"/>
    </row>
    <row r="145" spans="1:29" ht="15.75" hidden="1" customHeight="1">
      <c r="A145" s="95"/>
      <c r="B145" s="95"/>
      <c r="C145" s="95"/>
      <c r="D145" s="95"/>
      <c r="E145" s="95"/>
      <c r="F145" s="95"/>
      <c r="G145" s="95"/>
      <c r="H145" s="99"/>
      <c r="I145" s="95"/>
      <c r="J145" s="95"/>
      <c r="K145" s="95"/>
      <c r="L145" s="95"/>
      <c r="M145" s="99"/>
      <c r="N145" s="99"/>
      <c r="O145" s="95"/>
      <c r="P145" s="95"/>
      <c r="Q145" s="95"/>
      <c r="R145" s="95"/>
      <c r="S145" s="95"/>
      <c r="T145" s="95"/>
      <c r="U145" s="99"/>
      <c r="V145" s="95"/>
      <c r="W145" s="99"/>
      <c r="X145" s="95"/>
      <c r="Y145" s="99"/>
      <c r="Z145" s="229"/>
      <c r="AA145" s="95"/>
      <c r="AB145" s="95"/>
      <c r="AC145" s="95"/>
    </row>
    <row r="146" spans="1:29" ht="15.75" hidden="1" customHeight="1">
      <c r="A146" s="95"/>
      <c r="B146" s="95"/>
      <c r="C146" s="95"/>
      <c r="D146" s="95"/>
      <c r="E146" s="95"/>
      <c r="F146" s="95"/>
      <c r="G146" s="95"/>
      <c r="H146" s="99"/>
      <c r="I146" s="95"/>
      <c r="J146" s="95"/>
      <c r="K146" s="95"/>
      <c r="L146" s="95"/>
      <c r="M146" s="99"/>
      <c r="N146" s="99"/>
      <c r="O146" s="95"/>
      <c r="P146" s="95"/>
      <c r="Q146" s="95"/>
      <c r="R146" s="95"/>
      <c r="S146" s="95"/>
      <c r="T146" s="95"/>
      <c r="U146" s="99"/>
      <c r="V146" s="95"/>
      <c r="W146" s="99"/>
      <c r="X146" s="95"/>
      <c r="Y146" s="99"/>
      <c r="Z146" s="229"/>
      <c r="AA146" s="95"/>
      <c r="AB146" s="95"/>
      <c r="AC146" s="95"/>
    </row>
    <row r="147" spans="1:29" ht="15.75" hidden="1" customHeight="1">
      <c r="A147" s="95"/>
      <c r="B147" s="95"/>
      <c r="C147" s="95"/>
      <c r="D147" s="95"/>
      <c r="E147" s="95"/>
      <c r="F147" s="95"/>
      <c r="G147" s="95"/>
      <c r="H147" s="99"/>
      <c r="I147" s="95"/>
      <c r="J147" s="95"/>
      <c r="K147" s="95"/>
      <c r="L147" s="95"/>
      <c r="M147" s="99"/>
      <c r="N147" s="99"/>
      <c r="O147" s="95"/>
      <c r="P147" s="95"/>
      <c r="Q147" s="95"/>
      <c r="R147" s="95"/>
      <c r="S147" s="95"/>
      <c r="T147" s="95"/>
      <c r="U147" s="99"/>
      <c r="V147" s="95"/>
      <c r="W147" s="99"/>
      <c r="X147" s="95"/>
      <c r="Y147" s="99"/>
      <c r="Z147" s="229"/>
      <c r="AA147" s="95"/>
      <c r="AB147" s="95"/>
      <c r="AC147" s="95"/>
    </row>
    <row r="148" spans="1:29" ht="15.75" hidden="1" customHeight="1">
      <c r="A148" s="95"/>
      <c r="B148" s="95"/>
      <c r="C148" s="95"/>
      <c r="D148" s="95"/>
      <c r="E148" s="95"/>
      <c r="F148" s="95"/>
      <c r="G148" s="95"/>
      <c r="H148" s="99"/>
      <c r="I148" s="95"/>
      <c r="J148" s="95"/>
      <c r="K148" s="95"/>
      <c r="L148" s="95"/>
      <c r="M148" s="99"/>
      <c r="N148" s="99"/>
      <c r="O148" s="95"/>
      <c r="P148" s="95"/>
      <c r="Q148" s="95"/>
      <c r="R148" s="95"/>
      <c r="S148" s="95"/>
      <c r="T148" s="95"/>
      <c r="U148" s="99"/>
      <c r="V148" s="95"/>
      <c r="W148" s="99"/>
      <c r="X148" s="95"/>
      <c r="Y148" s="99"/>
      <c r="Z148" s="229"/>
      <c r="AA148" s="95"/>
      <c r="AB148" s="95"/>
      <c r="AC148" s="95"/>
    </row>
    <row r="149" spans="1:29" ht="15.75" hidden="1" customHeight="1">
      <c r="A149" s="95"/>
      <c r="B149" s="95"/>
      <c r="C149" s="95"/>
      <c r="D149" s="95"/>
      <c r="E149" s="95"/>
      <c r="F149" s="95"/>
      <c r="G149" s="95"/>
      <c r="H149" s="99"/>
      <c r="I149" s="95"/>
      <c r="J149" s="95"/>
      <c r="K149" s="95"/>
      <c r="L149" s="95"/>
      <c r="M149" s="99"/>
      <c r="N149" s="99"/>
      <c r="O149" s="95"/>
      <c r="P149" s="95"/>
      <c r="Q149" s="95"/>
      <c r="R149" s="95"/>
      <c r="S149" s="95"/>
      <c r="T149" s="95"/>
      <c r="U149" s="99"/>
      <c r="V149" s="95"/>
      <c r="W149" s="99"/>
      <c r="X149" s="95"/>
      <c r="Y149" s="99"/>
      <c r="Z149" s="229"/>
      <c r="AA149" s="95"/>
      <c r="AB149" s="95"/>
      <c r="AC149" s="95"/>
    </row>
    <row r="150" spans="1:29" ht="15.75" hidden="1" customHeight="1">
      <c r="A150" s="95"/>
      <c r="B150" s="95"/>
      <c r="C150" s="95"/>
      <c r="D150" s="95"/>
      <c r="E150" s="95"/>
      <c r="F150" s="95"/>
      <c r="G150" s="95"/>
      <c r="H150" s="99"/>
      <c r="I150" s="95"/>
      <c r="J150" s="95"/>
      <c r="K150" s="95"/>
      <c r="L150" s="95"/>
      <c r="M150" s="99"/>
      <c r="N150" s="99"/>
      <c r="O150" s="95"/>
      <c r="P150" s="95"/>
      <c r="Q150" s="95"/>
      <c r="R150" s="95"/>
      <c r="S150" s="95"/>
      <c r="T150" s="95"/>
      <c r="U150" s="99"/>
      <c r="V150" s="95"/>
      <c r="W150" s="99"/>
      <c r="X150" s="95"/>
      <c r="Y150" s="99"/>
      <c r="Z150" s="229"/>
      <c r="AA150" s="95"/>
      <c r="AB150" s="95"/>
      <c r="AC150" s="95"/>
    </row>
    <row r="151" spans="1:29" ht="15.75" hidden="1" customHeight="1">
      <c r="A151" s="95"/>
      <c r="B151" s="95"/>
      <c r="C151" s="95"/>
      <c r="D151" s="95"/>
      <c r="E151" s="95"/>
      <c r="F151" s="95"/>
      <c r="G151" s="95"/>
      <c r="H151" s="99"/>
      <c r="I151" s="95"/>
      <c r="J151" s="95"/>
      <c r="K151" s="95"/>
      <c r="L151" s="95"/>
      <c r="M151" s="99"/>
      <c r="N151" s="99"/>
      <c r="O151" s="95"/>
      <c r="P151" s="95"/>
      <c r="Q151" s="95"/>
      <c r="R151" s="95"/>
      <c r="S151" s="95"/>
      <c r="T151" s="95"/>
      <c r="U151" s="99"/>
      <c r="V151" s="95"/>
      <c r="W151" s="99"/>
      <c r="X151" s="95"/>
      <c r="Y151" s="99"/>
      <c r="Z151" s="229"/>
      <c r="AA151" s="95"/>
      <c r="AB151" s="95"/>
      <c r="AC151" s="95"/>
    </row>
    <row r="152" spans="1:29" ht="15.75" hidden="1" customHeight="1">
      <c r="A152" s="95"/>
      <c r="B152" s="95"/>
      <c r="C152" s="95"/>
      <c r="D152" s="95"/>
      <c r="E152" s="95"/>
      <c r="F152" s="95"/>
      <c r="G152" s="95"/>
      <c r="H152" s="99"/>
      <c r="I152" s="95"/>
      <c r="J152" s="95"/>
      <c r="K152" s="95"/>
      <c r="L152" s="95"/>
      <c r="M152" s="99"/>
      <c r="N152" s="99"/>
      <c r="O152" s="95"/>
      <c r="P152" s="95"/>
      <c r="Q152" s="95"/>
      <c r="R152" s="95"/>
      <c r="S152" s="95"/>
      <c r="T152" s="95"/>
      <c r="U152" s="99"/>
      <c r="V152" s="95"/>
      <c r="W152" s="99"/>
      <c r="X152" s="95"/>
      <c r="Y152" s="99"/>
      <c r="Z152" s="229"/>
      <c r="AA152" s="95"/>
      <c r="AB152" s="95"/>
      <c r="AC152" s="95"/>
    </row>
    <row r="153" spans="1:29" ht="15.75" hidden="1" customHeight="1">
      <c r="A153" s="95"/>
      <c r="B153" s="95"/>
      <c r="C153" s="95"/>
      <c r="D153" s="95"/>
      <c r="E153" s="95"/>
      <c r="F153" s="95"/>
      <c r="G153" s="95"/>
      <c r="H153" s="99"/>
      <c r="I153" s="95"/>
      <c r="J153" s="95"/>
      <c r="K153" s="95"/>
      <c r="L153" s="95"/>
      <c r="M153" s="99"/>
      <c r="N153" s="99"/>
      <c r="O153" s="95"/>
      <c r="P153" s="95"/>
      <c r="Q153" s="95"/>
      <c r="R153" s="95"/>
      <c r="S153" s="95"/>
      <c r="T153" s="95"/>
      <c r="U153" s="99"/>
      <c r="V153" s="95"/>
      <c r="W153" s="99"/>
      <c r="X153" s="95"/>
      <c r="Y153" s="99"/>
      <c r="Z153" s="229"/>
      <c r="AA153" s="95"/>
      <c r="AB153" s="95"/>
      <c r="AC153" s="95"/>
    </row>
    <row r="154" spans="1:29" ht="15.75" hidden="1" customHeight="1">
      <c r="A154" s="95"/>
      <c r="B154" s="95"/>
      <c r="C154" s="95"/>
      <c r="D154" s="95"/>
      <c r="E154" s="95"/>
      <c r="F154" s="95"/>
      <c r="G154" s="95"/>
      <c r="H154" s="99"/>
      <c r="I154" s="95"/>
      <c r="J154" s="95"/>
      <c r="K154" s="95"/>
      <c r="L154" s="95"/>
      <c r="M154" s="99"/>
      <c r="N154" s="99"/>
      <c r="O154" s="95"/>
      <c r="P154" s="95"/>
      <c r="Q154" s="95"/>
      <c r="R154" s="95"/>
      <c r="S154" s="95"/>
      <c r="T154" s="95"/>
      <c r="U154" s="99"/>
      <c r="V154" s="95"/>
      <c r="W154" s="99"/>
      <c r="X154" s="95"/>
      <c r="Y154" s="99"/>
      <c r="Z154" s="229"/>
      <c r="AA154" s="95"/>
      <c r="AB154" s="95"/>
      <c r="AC154" s="95"/>
    </row>
    <row r="155" spans="1:29" ht="15.75" hidden="1" customHeight="1">
      <c r="A155" s="95"/>
      <c r="B155" s="95"/>
      <c r="C155" s="95"/>
      <c r="D155" s="95"/>
      <c r="E155" s="95"/>
      <c r="F155" s="95"/>
      <c r="G155" s="95"/>
      <c r="H155" s="99"/>
      <c r="I155" s="95"/>
      <c r="J155" s="95"/>
      <c r="K155" s="95"/>
      <c r="L155" s="95"/>
      <c r="M155" s="99"/>
      <c r="N155" s="99"/>
      <c r="O155" s="95"/>
      <c r="P155" s="95"/>
      <c r="Q155" s="95"/>
      <c r="R155" s="95"/>
      <c r="S155" s="95"/>
      <c r="T155" s="95"/>
      <c r="U155" s="99"/>
      <c r="V155" s="95"/>
      <c r="W155" s="99"/>
      <c r="X155" s="95"/>
      <c r="Y155" s="99"/>
      <c r="Z155" s="229"/>
      <c r="AA155" s="95"/>
      <c r="AB155" s="95"/>
      <c r="AC155" s="95"/>
    </row>
    <row r="156" spans="1:29" ht="15.75" hidden="1" customHeight="1">
      <c r="A156" s="95"/>
      <c r="B156" s="95"/>
      <c r="C156" s="95"/>
      <c r="D156" s="95"/>
      <c r="E156" s="95"/>
      <c r="F156" s="95"/>
      <c r="G156" s="95"/>
      <c r="H156" s="99"/>
      <c r="I156" s="95"/>
      <c r="J156" s="95"/>
      <c r="K156" s="95"/>
      <c r="L156" s="95"/>
      <c r="M156" s="99"/>
      <c r="N156" s="99"/>
      <c r="O156" s="95"/>
      <c r="P156" s="95"/>
      <c r="Q156" s="95"/>
      <c r="R156" s="95"/>
      <c r="S156" s="95"/>
      <c r="T156" s="95"/>
      <c r="U156" s="99"/>
      <c r="V156" s="95"/>
      <c r="W156" s="99"/>
      <c r="X156" s="95"/>
      <c r="Y156" s="99"/>
      <c r="Z156" s="229"/>
      <c r="AA156" s="95"/>
      <c r="AB156" s="95"/>
      <c r="AC156" s="95"/>
    </row>
    <row r="157" spans="1:29" ht="15.75" hidden="1" customHeight="1">
      <c r="A157" s="95"/>
      <c r="B157" s="95"/>
      <c r="C157" s="95"/>
      <c r="D157" s="95"/>
      <c r="E157" s="95"/>
      <c r="F157" s="95"/>
      <c r="G157" s="95"/>
      <c r="H157" s="99"/>
      <c r="I157" s="95"/>
      <c r="J157" s="95"/>
      <c r="K157" s="95"/>
      <c r="L157" s="95"/>
      <c r="M157" s="99"/>
      <c r="N157" s="99"/>
      <c r="O157" s="95"/>
      <c r="P157" s="95"/>
      <c r="Q157" s="95"/>
      <c r="R157" s="95"/>
      <c r="S157" s="95"/>
      <c r="T157" s="95"/>
      <c r="U157" s="99"/>
      <c r="V157" s="95"/>
      <c r="W157" s="99"/>
      <c r="X157" s="95"/>
      <c r="Y157" s="99"/>
      <c r="Z157" s="229"/>
      <c r="AA157" s="95"/>
      <c r="AB157" s="95"/>
      <c r="AC157" s="95"/>
    </row>
    <row r="158" spans="1:29" ht="15.75" hidden="1" customHeight="1">
      <c r="A158" s="95"/>
      <c r="B158" s="95"/>
      <c r="C158" s="95"/>
      <c r="D158" s="95"/>
      <c r="E158" s="95"/>
      <c r="F158" s="95"/>
      <c r="G158" s="95"/>
      <c r="H158" s="99"/>
      <c r="I158" s="95"/>
      <c r="J158" s="95"/>
      <c r="K158" s="95"/>
      <c r="L158" s="95"/>
      <c r="M158" s="99"/>
      <c r="N158" s="99"/>
      <c r="O158" s="95"/>
      <c r="P158" s="95"/>
      <c r="Q158" s="95"/>
      <c r="R158" s="95"/>
      <c r="S158" s="95"/>
      <c r="T158" s="95"/>
      <c r="U158" s="99"/>
      <c r="V158" s="95"/>
      <c r="W158" s="99"/>
      <c r="X158" s="95"/>
      <c r="Y158" s="99"/>
      <c r="Z158" s="229"/>
      <c r="AA158" s="95"/>
      <c r="AB158" s="95"/>
      <c r="AC158" s="95"/>
    </row>
    <row r="159" spans="1:29" ht="15.75" hidden="1" customHeight="1">
      <c r="A159" s="95"/>
      <c r="B159" s="95"/>
      <c r="C159" s="95"/>
      <c r="D159" s="95"/>
      <c r="E159" s="95"/>
      <c r="F159" s="95"/>
      <c r="G159" s="95"/>
      <c r="H159" s="99"/>
      <c r="I159" s="95"/>
      <c r="J159" s="95"/>
      <c r="K159" s="95"/>
      <c r="L159" s="95"/>
      <c r="M159" s="99"/>
      <c r="N159" s="99"/>
      <c r="O159" s="95"/>
      <c r="P159" s="95"/>
      <c r="Q159" s="95"/>
      <c r="R159" s="95"/>
      <c r="S159" s="95"/>
      <c r="T159" s="95"/>
      <c r="U159" s="99"/>
      <c r="V159" s="95"/>
      <c r="W159" s="99"/>
      <c r="X159" s="95"/>
      <c r="Y159" s="99"/>
      <c r="Z159" s="229"/>
      <c r="AA159" s="95"/>
      <c r="AB159" s="95"/>
      <c r="AC159" s="95"/>
    </row>
    <row r="160" spans="1:29" ht="15.75" hidden="1" customHeight="1">
      <c r="A160" s="95"/>
      <c r="B160" s="95"/>
      <c r="C160" s="95"/>
      <c r="D160" s="95"/>
      <c r="E160" s="95"/>
      <c r="F160" s="95"/>
      <c r="G160" s="95"/>
      <c r="H160" s="99"/>
      <c r="I160" s="95"/>
      <c r="J160" s="95"/>
      <c r="K160" s="95"/>
      <c r="L160" s="95"/>
      <c r="M160" s="99"/>
      <c r="N160" s="99"/>
      <c r="O160" s="95"/>
      <c r="P160" s="95"/>
      <c r="Q160" s="95"/>
      <c r="R160" s="95"/>
      <c r="S160" s="95"/>
      <c r="T160" s="95"/>
      <c r="U160" s="99"/>
      <c r="V160" s="95"/>
      <c r="W160" s="99"/>
      <c r="X160" s="95"/>
      <c r="Y160" s="99"/>
      <c r="Z160" s="229"/>
      <c r="AA160" s="95"/>
      <c r="AB160" s="95"/>
      <c r="AC160" s="95"/>
    </row>
    <row r="161" spans="1:29" ht="15.75" hidden="1" customHeight="1">
      <c r="A161" s="95"/>
      <c r="B161" s="95"/>
      <c r="C161" s="95"/>
      <c r="D161" s="95"/>
      <c r="E161" s="95"/>
      <c r="F161" s="95"/>
      <c r="G161" s="95"/>
      <c r="H161" s="99"/>
      <c r="I161" s="95"/>
      <c r="J161" s="95"/>
      <c r="K161" s="95"/>
      <c r="L161" s="95"/>
      <c r="M161" s="99"/>
      <c r="N161" s="99"/>
      <c r="O161" s="95"/>
      <c r="P161" s="95"/>
      <c r="Q161" s="95"/>
      <c r="R161" s="95"/>
      <c r="S161" s="95"/>
      <c r="T161" s="95"/>
      <c r="U161" s="99"/>
      <c r="V161" s="95"/>
      <c r="W161" s="99"/>
      <c r="X161" s="95"/>
      <c r="Y161" s="99"/>
      <c r="Z161" s="229"/>
      <c r="AA161" s="95"/>
      <c r="AB161" s="95"/>
      <c r="AC161" s="95"/>
    </row>
    <row r="162" spans="1:29" ht="15.75" hidden="1" customHeight="1">
      <c r="A162" s="95"/>
      <c r="B162" s="95"/>
      <c r="C162" s="95"/>
      <c r="D162" s="95"/>
      <c r="E162" s="95"/>
      <c r="F162" s="95"/>
      <c r="G162" s="95"/>
      <c r="H162" s="99"/>
      <c r="I162" s="95"/>
      <c r="J162" s="95"/>
      <c r="K162" s="95"/>
      <c r="L162" s="95"/>
      <c r="M162" s="99"/>
      <c r="N162" s="99"/>
      <c r="O162" s="95"/>
      <c r="P162" s="95"/>
      <c r="Q162" s="95"/>
      <c r="R162" s="95"/>
      <c r="S162" s="95"/>
      <c r="T162" s="95"/>
      <c r="U162" s="99"/>
      <c r="V162" s="95"/>
      <c r="W162" s="99"/>
      <c r="X162" s="95"/>
      <c r="Y162" s="99"/>
      <c r="Z162" s="229"/>
      <c r="AA162" s="95"/>
      <c r="AB162" s="95"/>
      <c r="AC162" s="95"/>
    </row>
    <row r="163" spans="1:29" ht="15.75" hidden="1" customHeight="1">
      <c r="A163" s="95"/>
      <c r="B163" s="95"/>
      <c r="C163" s="95"/>
      <c r="D163" s="95"/>
      <c r="E163" s="95"/>
      <c r="F163" s="95"/>
      <c r="G163" s="95"/>
      <c r="H163" s="99"/>
      <c r="I163" s="95"/>
      <c r="J163" s="95"/>
      <c r="K163" s="95"/>
      <c r="L163" s="95"/>
      <c r="M163" s="99"/>
      <c r="N163" s="99"/>
      <c r="O163" s="95"/>
      <c r="P163" s="95"/>
      <c r="Q163" s="95"/>
      <c r="R163" s="95"/>
      <c r="S163" s="95"/>
      <c r="T163" s="95"/>
      <c r="U163" s="99"/>
      <c r="V163" s="95"/>
      <c r="W163" s="99"/>
      <c r="X163" s="95"/>
      <c r="Y163" s="99"/>
      <c r="Z163" s="229"/>
      <c r="AA163" s="95"/>
      <c r="AB163" s="95"/>
      <c r="AC163" s="95"/>
    </row>
    <row r="164" spans="1:29" ht="15.75" hidden="1" customHeight="1">
      <c r="A164" s="95"/>
      <c r="B164" s="95"/>
      <c r="C164" s="95"/>
      <c r="D164" s="95"/>
      <c r="E164" s="95"/>
      <c r="F164" s="95"/>
      <c r="G164" s="95"/>
      <c r="H164" s="99"/>
      <c r="I164" s="95"/>
      <c r="J164" s="95"/>
      <c r="K164" s="95"/>
      <c r="L164" s="95"/>
      <c r="M164" s="99"/>
      <c r="N164" s="99"/>
      <c r="O164" s="95"/>
      <c r="P164" s="95"/>
      <c r="Q164" s="95"/>
      <c r="R164" s="95"/>
      <c r="S164" s="95"/>
      <c r="T164" s="95"/>
      <c r="U164" s="99"/>
      <c r="V164" s="95"/>
      <c r="W164" s="99"/>
      <c r="X164" s="95"/>
      <c r="Y164" s="99"/>
      <c r="Z164" s="229"/>
      <c r="AA164" s="95"/>
      <c r="AB164" s="95"/>
      <c r="AC164" s="95"/>
    </row>
    <row r="165" spans="1:29" ht="15.75" hidden="1" customHeight="1">
      <c r="A165" s="95"/>
      <c r="B165" s="95"/>
      <c r="C165" s="95"/>
      <c r="D165" s="95"/>
      <c r="E165" s="95"/>
      <c r="F165" s="95"/>
      <c r="G165" s="95"/>
      <c r="H165" s="99"/>
      <c r="I165" s="95"/>
      <c r="J165" s="95"/>
      <c r="K165" s="95"/>
      <c r="L165" s="95"/>
      <c r="M165" s="99"/>
      <c r="N165" s="99"/>
      <c r="O165" s="95"/>
      <c r="P165" s="95"/>
      <c r="Q165" s="95"/>
      <c r="R165" s="95"/>
      <c r="S165" s="95"/>
      <c r="T165" s="95"/>
      <c r="U165" s="99"/>
      <c r="V165" s="95"/>
      <c r="W165" s="99"/>
      <c r="X165" s="95"/>
      <c r="Y165" s="99"/>
      <c r="Z165" s="229"/>
      <c r="AA165" s="95"/>
      <c r="AB165" s="95"/>
      <c r="AC165" s="95"/>
    </row>
    <row r="166" spans="1:29" ht="15.75" hidden="1" customHeight="1">
      <c r="A166" s="95"/>
      <c r="B166" s="95"/>
      <c r="C166" s="95"/>
      <c r="D166" s="95"/>
      <c r="E166" s="95"/>
      <c r="F166" s="95"/>
      <c r="G166" s="95"/>
      <c r="H166" s="99"/>
      <c r="I166" s="95"/>
      <c r="J166" s="95"/>
      <c r="K166" s="95"/>
      <c r="L166" s="95"/>
      <c r="M166" s="99"/>
      <c r="N166" s="99"/>
      <c r="O166" s="95"/>
      <c r="P166" s="95"/>
      <c r="Q166" s="95"/>
      <c r="R166" s="95"/>
      <c r="S166" s="95"/>
      <c r="T166" s="95"/>
      <c r="U166" s="99"/>
      <c r="V166" s="95"/>
      <c r="W166" s="99"/>
      <c r="X166" s="95"/>
      <c r="Y166" s="99"/>
      <c r="Z166" s="229"/>
      <c r="AA166" s="95"/>
      <c r="AB166" s="95"/>
      <c r="AC166" s="95"/>
    </row>
    <row r="167" spans="1:29" ht="15.75" hidden="1" customHeight="1">
      <c r="A167" s="95"/>
      <c r="B167" s="95"/>
      <c r="C167" s="95"/>
      <c r="D167" s="95"/>
      <c r="E167" s="95"/>
      <c r="F167" s="95"/>
      <c r="G167" s="95"/>
      <c r="H167" s="99"/>
      <c r="I167" s="95"/>
      <c r="J167" s="95"/>
      <c r="K167" s="95"/>
      <c r="L167" s="95"/>
      <c r="M167" s="99"/>
      <c r="N167" s="99"/>
      <c r="O167" s="95"/>
      <c r="P167" s="95"/>
      <c r="Q167" s="95"/>
      <c r="R167" s="95"/>
      <c r="S167" s="95"/>
      <c r="T167" s="95"/>
      <c r="U167" s="99"/>
      <c r="V167" s="95"/>
      <c r="W167" s="99"/>
      <c r="X167" s="95"/>
      <c r="Y167" s="99"/>
      <c r="Z167" s="229"/>
      <c r="AA167" s="95"/>
      <c r="AB167" s="95"/>
      <c r="AC167" s="95"/>
    </row>
    <row r="168" spans="1:29" ht="15.75" hidden="1" customHeight="1">
      <c r="A168" s="95"/>
      <c r="B168" s="95"/>
      <c r="C168" s="95"/>
      <c r="D168" s="95"/>
      <c r="E168" s="95"/>
      <c r="F168" s="95"/>
      <c r="G168" s="95"/>
      <c r="H168" s="99"/>
      <c r="I168" s="95"/>
      <c r="J168" s="95"/>
      <c r="K168" s="95"/>
      <c r="L168" s="95"/>
      <c r="M168" s="99"/>
      <c r="N168" s="99"/>
      <c r="O168" s="95"/>
      <c r="P168" s="95"/>
      <c r="Q168" s="95"/>
      <c r="R168" s="95"/>
      <c r="S168" s="95"/>
      <c r="T168" s="95"/>
      <c r="U168" s="99"/>
      <c r="V168" s="95"/>
      <c r="W168" s="99"/>
      <c r="X168" s="95"/>
      <c r="Y168" s="99"/>
      <c r="Z168" s="229"/>
      <c r="AA168" s="95"/>
      <c r="AB168" s="95"/>
      <c r="AC168" s="95"/>
    </row>
    <row r="169" spans="1:29" ht="15.75" hidden="1" customHeight="1">
      <c r="A169" s="95"/>
      <c r="B169" s="95"/>
      <c r="C169" s="95"/>
      <c r="D169" s="95"/>
      <c r="E169" s="95"/>
      <c r="F169" s="95"/>
      <c r="G169" s="95"/>
      <c r="H169" s="99"/>
      <c r="I169" s="95"/>
      <c r="J169" s="95"/>
      <c r="K169" s="95"/>
      <c r="L169" s="95"/>
      <c r="M169" s="99"/>
      <c r="N169" s="99"/>
      <c r="O169" s="95"/>
      <c r="P169" s="95"/>
      <c r="Q169" s="95"/>
      <c r="R169" s="95"/>
      <c r="S169" s="95"/>
      <c r="T169" s="95"/>
      <c r="U169" s="99"/>
      <c r="V169" s="95"/>
      <c r="W169" s="99"/>
      <c r="X169" s="95"/>
      <c r="Y169" s="99"/>
      <c r="Z169" s="229"/>
      <c r="AA169" s="95"/>
      <c r="AB169" s="95"/>
      <c r="AC169" s="95"/>
    </row>
    <row r="170" spans="1:29" ht="15.75" hidden="1" customHeight="1">
      <c r="A170" s="95"/>
      <c r="B170" s="95"/>
      <c r="C170" s="95"/>
      <c r="D170" s="95"/>
      <c r="E170" s="95"/>
      <c r="F170" s="95"/>
      <c r="G170" s="95"/>
      <c r="H170" s="99"/>
      <c r="I170" s="95"/>
      <c r="J170" s="95"/>
      <c r="K170" s="95"/>
      <c r="L170" s="95"/>
      <c r="M170" s="99"/>
      <c r="N170" s="99"/>
      <c r="O170" s="95"/>
      <c r="P170" s="95"/>
      <c r="Q170" s="95"/>
      <c r="R170" s="95"/>
      <c r="S170" s="95"/>
      <c r="T170" s="95"/>
      <c r="U170" s="99"/>
      <c r="V170" s="95"/>
      <c r="W170" s="99"/>
      <c r="X170" s="95"/>
      <c r="Y170" s="99"/>
      <c r="Z170" s="229"/>
      <c r="AA170" s="95"/>
      <c r="AB170" s="95"/>
      <c r="AC170" s="95"/>
    </row>
    <row r="171" spans="1:29" ht="15.75" hidden="1" customHeight="1">
      <c r="A171" s="95"/>
      <c r="B171" s="95"/>
      <c r="C171" s="95"/>
      <c r="D171" s="95"/>
      <c r="E171" s="95"/>
      <c r="F171" s="95"/>
      <c r="G171" s="95"/>
      <c r="H171" s="99"/>
      <c r="I171" s="95"/>
      <c r="J171" s="95"/>
      <c r="K171" s="95"/>
      <c r="L171" s="95"/>
      <c r="M171" s="99"/>
      <c r="N171" s="99"/>
      <c r="O171" s="95"/>
      <c r="P171" s="95"/>
      <c r="Q171" s="95"/>
      <c r="R171" s="95"/>
      <c r="S171" s="95"/>
      <c r="T171" s="95"/>
      <c r="U171" s="99"/>
      <c r="V171" s="95"/>
      <c r="W171" s="99"/>
      <c r="X171" s="95"/>
      <c r="Y171" s="99"/>
      <c r="Z171" s="229"/>
      <c r="AA171" s="95"/>
      <c r="AB171" s="95"/>
      <c r="AC171" s="95"/>
    </row>
    <row r="172" spans="1:29" ht="15.75" hidden="1" customHeight="1">
      <c r="A172" s="95"/>
      <c r="B172" s="95"/>
      <c r="C172" s="95"/>
      <c r="D172" s="95"/>
      <c r="E172" s="95"/>
      <c r="F172" s="95"/>
      <c r="G172" s="95"/>
      <c r="H172" s="99"/>
      <c r="I172" s="95"/>
      <c r="J172" s="95"/>
      <c r="K172" s="95"/>
      <c r="L172" s="95"/>
      <c r="M172" s="99"/>
      <c r="N172" s="99"/>
      <c r="O172" s="95"/>
      <c r="P172" s="95"/>
      <c r="Q172" s="95"/>
      <c r="R172" s="95"/>
      <c r="S172" s="95"/>
      <c r="T172" s="95"/>
      <c r="U172" s="99"/>
      <c r="V172" s="95"/>
      <c r="W172" s="99"/>
      <c r="X172" s="95"/>
      <c r="Y172" s="99"/>
      <c r="Z172" s="229"/>
      <c r="AA172" s="95"/>
      <c r="AB172" s="95"/>
      <c r="AC172" s="95"/>
    </row>
    <row r="173" spans="1:29" ht="15.75" hidden="1" customHeight="1">
      <c r="A173" s="95"/>
      <c r="B173" s="95"/>
      <c r="C173" s="95"/>
      <c r="D173" s="95"/>
      <c r="E173" s="95"/>
      <c r="F173" s="95"/>
      <c r="G173" s="95"/>
      <c r="H173" s="99"/>
      <c r="I173" s="95"/>
      <c r="J173" s="95"/>
      <c r="K173" s="95"/>
      <c r="L173" s="95"/>
      <c r="M173" s="99"/>
      <c r="N173" s="99"/>
      <c r="O173" s="95"/>
      <c r="P173" s="95"/>
      <c r="Q173" s="95"/>
      <c r="R173" s="95"/>
      <c r="S173" s="95"/>
      <c r="T173" s="95"/>
      <c r="U173" s="99"/>
      <c r="V173" s="95"/>
      <c r="W173" s="99"/>
      <c r="X173" s="95"/>
      <c r="Y173" s="99"/>
      <c r="Z173" s="229"/>
      <c r="AA173" s="95"/>
      <c r="AB173" s="95"/>
      <c r="AC173" s="95"/>
    </row>
    <row r="174" spans="1:29" ht="15.75" hidden="1" customHeight="1">
      <c r="A174" s="95"/>
      <c r="B174" s="95"/>
      <c r="C174" s="95"/>
      <c r="D174" s="95"/>
      <c r="E174" s="95"/>
      <c r="F174" s="95"/>
      <c r="G174" s="95"/>
      <c r="H174" s="99"/>
      <c r="I174" s="95"/>
      <c r="J174" s="95"/>
      <c r="K174" s="95"/>
      <c r="L174" s="95"/>
      <c r="M174" s="99"/>
      <c r="N174" s="99"/>
      <c r="O174" s="95"/>
      <c r="P174" s="95"/>
      <c r="Q174" s="95"/>
      <c r="R174" s="95"/>
      <c r="S174" s="95"/>
      <c r="T174" s="95"/>
      <c r="U174" s="99"/>
      <c r="V174" s="95"/>
      <c r="W174" s="99"/>
      <c r="X174" s="95"/>
      <c r="Y174" s="99"/>
      <c r="Z174" s="229"/>
      <c r="AA174" s="95"/>
      <c r="AB174" s="95"/>
      <c r="AC174" s="95"/>
    </row>
    <row r="175" spans="1:29" ht="15.75" hidden="1" customHeight="1">
      <c r="A175" s="95"/>
      <c r="B175" s="95"/>
      <c r="C175" s="95"/>
      <c r="D175" s="95"/>
      <c r="E175" s="95"/>
      <c r="F175" s="95"/>
      <c r="G175" s="95"/>
      <c r="H175" s="99"/>
      <c r="I175" s="95"/>
      <c r="J175" s="95"/>
      <c r="K175" s="95"/>
      <c r="L175" s="95"/>
      <c r="M175" s="99"/>
      <c r="N175" s="99"/>
      <c r="O175" s="95"/>
      <c r="P175" s="95"/>
      <c r="Q175" s="95"/>
      <c r="R175" s="95"/>
      <c r="S175" s="95"/>
      <c r="T175" s="95"/>
      <c r="U175" s="99"/>
      <c r="V175" s="95"/>
      <c r="W175" s="99"/>
      <c r="X175" s="95"/>
      <c r="Y175" s="99"/>
      <c r="Z175" s="229"/>
      <c r="AA175" s="95"/>
      <c r="AB175" s="95"/>
      <c r="AC175" s="95"/>
    </row>
    <row r="176" spans="1:29" ht="15.75" hidden="1" customHeight="1">
      <c r="A176" s="95"/>
      <c r="B176" s="95"/>
      <c r="C176" s="95"/>
      <c r="D176" s="95"/>
      <c r="E176" s="95"/>
      <c r="F176" s="95"/>
      <c r="G176" s="95"/>
      <c r="H176" s="99"/>
      <c r="I176" s="95"/>
      <c r="J176" s="95"/>
      <c r="K176" s="95"/>
      <c r="L176" s="95"/>
      <c r="M176" s="99"/>
      <c r="N176" s="99"/>
      <c r="O176" s="95"/>
      <c r="P176" s="95"/>
      <c r="Q176" s="95"/>
      <c r="R176" s="95"/>
      <c r="S176" s="95"/>
      <c r="T176" s="95"/>
      <c r="U176" s="99"/>
      <c r="V176" s="95"/>
      <c r="W176" s="99"/>
      <c r="X176" s="95"/>
      <c r="Y176" s="99"/>
      <c r="Z176" s="229"/>
      <c r="AA176" s="95"/>
      <c r="AB176" s="95"/>
      <c r="AC176" s="95"/>
    </row>
    <row r="177" spans="1:29" ht="15.75" hidden="1" customHeight="1">
      <c r="A177" s="95"/>
      <c r="B177" s="95"/>
      <c r="C177" s="95"/>
      <c r="D177" s="95"/>
      <c r="E177" s="95"/>
      <c r="F177" s="95"/>
      <c r="G177" s="95"/>
      <c r="H177" s="99"/>
      <c r="I177" s="95"/>
      <c r="J177" s="95"/>
      <c r="K177" s="95"/>
      <c r="L177" s="95"/>
      <c r="M177" s="99"/>
      <c r="N177" s="99"/>
      <c r="O177" s="95"/>
      <c r="P177" s="95"/>
      <c r="Q177" s="95"/>
      <c r="R177" s="95"/>
      <c r="S177" s="95"/>
      <c r="T177" s="95"/>
      <c r="U177" s="99"/>
      <c r="V177" s="95"/>
      <c r="W177" s="99"/>
      <c r="X177" s="95"/>
      <c r="Y177" s="99"/>
      <c r="Z177" s="229"/>
      <c r="AA177" s="95"/>
      <c r="AB177" s="95"/>
      <c r="AC177" s="95"/>
    </row>
    <row r="178" spans="1:29" ht="15.75" hidden="1" customHeight="1">
      <c r="A178" s="95"/>
      <c r="B178" s="95"/>
      <c r="C178" s="95"/>
      <c r="D178" s="95"/>
      <c r="E178" s="95"/>
      <c r="F178" s="95"/>
      <c r="G178" s="95"/>
      <c r="H178" s="99"/>
      <c r="I178" s="95"/>
      <c r="J178" s="95"/>
      <c r="K178" s="95"/>
      <c r="L178" s="95"/>
      <c r="M178" s="99"/>
      <c r="N178" s="99"/>
      <c r="O178" s="95"/>
      <c r="P178" s="95"/>
      <c r="Q178" s="95"/>
      <c r="R178" s="95"/>
      <c r="S178" s="95"/>
      <c r="T178" s="95"/>
      <c r="U178" s="99"/>
      <c r="V178" s="95"/>
      <c r="W178" s="99"/>
      <c r="X178" s="95"/>
      <c r="Y178" s="99"/>
      <c r="Z178" s="229"/>
      <c r="AA178" s="95"/>
      <c r="AB178" s="95"/>
      <c r="AC178" s="95"/>
    </row>
    <row r="179" spans="1:29" ht="15.75" hidden="1" customHeight="1">
      <c r="A179" s="95"/>
      <c r="B179" s="95"/>
      <c r="C179" s="95"/>
      <c r="D179" s="95"/>
      <c r="E179" s="95"/>
      <c r="F179" s="95"/>
      <c r="G179" s="95"/>
      <c r="H179" s="99"/>
      <c r="I179" s="95"/>
      <c r="J179" s="95"/>
      <c r="K179" s="95"/>
      <c r="L179" s="95"/>
      <c r="M179" s="99"/>
      <c r="N179" s="99"/>
      <c r="O179" s="95"/>
      <c r="P179" s="95"/>
      <c r="Q179" s="95"/>
      <c r="R179" s="95"/>
      <c r="S179" s="95"/>
      <c r="T179" s="95"/>
      <c r="U179" s="99"/>
      <c r="V179" s="95"/>
      <c r="W179" s="99"/>
      <c r="X179" s="95"/>
      <c r="Y179" s="99"/>
      <c r="Z179" s="229"/>
      <c r="AA179" s="95"/>
      <c r="AB179" s="95"/>
      <c r="AC179" s="95"/>
    </row>
    <row r="180" spans="1:29" ht="15.75" hidden="1" customHeight="1">
      <c r="A180" s="95"/>
      <c r="B180" s="95"/>
      <c r="C180" s="95"/>
      <c r="D180" s="95"/>
      <c r="E180" s="95"/>
      <c r="F180" s="95"/>
      <c r="G180" s="95"/>
      <c r="H180" s="99"/>
      <c r="I180" s="95"/>
      <c r="J180" s="95"/>
      <c r="K180" s="95"/>
      <c r="L180" s="95"/>
      <c r="M180" s="99"/>
      <c r="N180" s="99"/>
      <c r="O180" s="95"/>
      <c r="P180" s="95"/>
      <c r="Q180" s="95"/>
      <c r="R180" s="95"/>
      <c r="S180" s="95"/>
      <c r="T180" s="95"/>
      <c r="U180" s="99"/>
      <c r="V180" s="95"/>
      <c r="W180" s="99"/>
      <c r="X180" s="95"/>
      <c r="Y180" s="99"/>
      <c r="Z180" s="229"/>
      <c r="AA180" s="95"/>
      <c r="AB180" s="95"/>
      <c r="AC180" s="95"/>
    </row>
    <row r="181" spans="1:29" ht="15.75" hidden="1" customHeight="1">
      <c r="A181" s="95"/>
      <c r="B181" s="95"/>
      <c r="C181" s="95"/>
      <c r="D181" s="95"/>
      <c r="E181" s="95"/>
      <c r="F181" s="95"/>
      <c r="G181" s="95"/>
      <c r="H181" s="99"/>
      <c r="I181" s="95"/>
      <c r="J181" s="95"/>
      <c r="K181" s="95"/>
      <c r="L181" s="95"/>
      <c r="M181" s="99"/>
      <c r="N181" s="99"/>
      <c r="O181" s="95"/>
      <c r="P181" s="95"/>
      <c r="Q181" s="95"/>
      <c r="R181" s="95"/>
      <c r="S181" s="95"/>
      <c r="T181" s="95"/>
      <c r="U181" s="99"/>
      <c r="V181" s="95"/>
      <c r="W181" s="99"/>
      <c r="X181" s="95"/>
      <c r="Y181" s="99"/>
      <c r="Z181" s="229"/>
      <c r="AA181" s="95"/>
      <c r="AB181" s="95"/>
      <c r="AC181" s="95"/>
    </row>
    <row r="182" spans="1:29" ht="15.75" hidden="1" customHeight="1">
      <c r="A182" s="95"/>
      <c r="B182" s="95"/>
      <c r="C182" s="95"/>
      <c r="D182" s="95"/>
      <c r="E182" s="95"/>
      <c r="F182" s="95"/>
      <c r="G182" s="95"/>
      <c r="H182" s="99"/>
      <c r="I182" s="95"/>
      <c r="J182" s="95"/>
      <c r="K182" s="95"/>
      <c r="L182" s="95"/>
      <c r="M182" s="99"/>
      <c r="N182" s="99"/>
      <c r="O182" s="95"/>
      <c r="P182" s="95"/>
      <c r="Q182" s="95"/>
      <c r="R182" s="95"/>
      <c r="S182" s="95"/>
      <c r="T182" s="95"/>
      <c r="U182" s="99"/>
      <c r="V182" s="95"/>
      <c r="W182" s="99"/>
      <c r="X182" s="95"/>
      <c r="Y182" s="99"/>
      <c r="Z182" s="229"/>
      <c r="AA182" s="95"/>
      <c r="AB182" s="95"/>
      <c r="AC182" s="95"/>
    </row>
    <row r="183" spans="1:29" ht="15.75" hidden="1" customHeight="1">
      <c r="A183" s="95"/>
      <c r="B183" s="95"/>
      <c r="C183" s="95"/>
      <c r="D183" s="95"/>
      <c r="E183" s="95"/>
      <c r="F183" s="95"/>
      <c r="G183" s="95"/>
      <c r="H183" s="99"/>
      <c r="I183" s="95"/>
      <c r="J183" s="95"/>
      <c r="K183" s="95"/>
      <c r="L183" s="95"/>
      <c r="M183" s="99"/>
      <c r="N183" s="99"/>
      <c r="O183" s="95"/>
      <c r="P183" s="95"/>
      <c r="Q183" s="95"/>
      <c r="R183" s="95"/>
      <c r="S183" s="95"/>
      <c r="T183" s="95"/>
      <c r="U183" s="99"/>
      <c r="V183" s="95"/>
      <c r="W183" s="99"/>
      <c r="X183" s="95"/>
      <c r="Y183" s="99"/>
      <c r="Z183" s="229"/>
      <c r="AA183" s="95"/>
      <c r="AB183" s="95"/>
      <c r="AC183" s="95"/>
    </row>
    <row r="184" spans="1:29" ht="15.75" hidden="1" customHeight="1">
      <c r="A184" s="95"/>
      <c r="B184" s="95"/>
      <c r="C184" s="95"/>
      <c r="D184" s="95"/>
      <c r="E184" s="95"/>
      <c r="F184" s="95"/>
      <c r="G184" s="95"/>
      <c r="H184" s="99"/>
      <c r="I184" s="95"/>
      <c r="J184" s="95"/>
      <c r="K184" s="95"/>
      <c r="L184" s="95"/>
      <c r="M184" s="99"/>
      <c r="N184" s="99"/>
      <c r="O184" s="95"/>
      <c r="P184" s="95"/>
      <c r="Q184" s="95"/>
      <c r="R184" s="95"/>
      <c r="S184" s="95"/>
      <c r="T184" s="95"/>
      <c r="U184" s="99"/>
      <c r="V184" s="95"/>
      <c r="W184" s="99"/>
      <c r="X184" s="95"/>
      <c r="Y184" s="99"/>
      <c r="Z184" s="229"/>
      <c r="AA184" s="95"/>
      <c r="AB184" s="95"/>
      <c r="AC184" s="95"/>
    </row>
    <row r="185" spans="1:29" ht="15.75" hidden="1" customHeight="1">
      <c r="A185" s="95"/>
      <c r="B185" s="95"/>
      <c r="C185" s="95"/>
      <c r="D185" s="95"/>
      <c r="E185" s="95"/>
      <c r="F185" s="95"/>
      <c r="G185" s="95"/>
      <c r="H185" s="99"/>
      <c r="I185" s="95"/>
      <c r="J185" s="95"/>
      <c r="K185" s="95"/>
      <c r="L185" s="95"/>
      <c r="M185" s="99"/>
      <c r="N185" s="99"/>
      <c r="O185" s="95"/>
      <c r="P185" s="95"/>
      <c r="Q185" s="95"/>
      <c r="R185" s="95"/>
      <c r="S185" s="95"/>
      <c r="T185" s="95"/>
      <c r="U185" s="99"/>
      <c r="V185" s="95"/>
      <c r="W185" s="99"/>
      <c r="X185" s="95"/>
      <c r="Y185" s="99"/>
      <c r="Z185" s="229"/>
      <c r="AA185" s="95"/>
      <c r="AB185" s="95"/>
      <c r="AC185" s="95"/>
    </row>
    <row r="186" spans="1:29" ht="15.75" hidden="1" customHeight="1">
      <c r="A186" s="95"/>
      <c r="B186" s="95"/>
      <c r="C186" s="95"/>
      <c r="D186" s="95"/>
      <c r="E186" s="95"/>
      <c r="F186" s="95"/>
      <c r="G186" s="95"/>
      <c r="H186" s="99"/>
      <c r="I186" s="95"/>
      <c r="J186" s="95"/>
      <c r="K186" s="95"/>
      <c r="L186" s="95"/>
      <c r="M186" s="99"/>
      <c r="N186" s="99"/>
      <c r="O186" s="95"/>
      <c r="P186" s="95"/>
      <c r="Q186" s="95"/>
      <c r="R186" s="95"/>
      <c r="S186" s="95"/>
      <c r="T186" s="95"/>
      <c r="U186" s="99"/>
      <c r="V186" s="95"/>
      <c r="W186" s="99"/>
      <c r="X186" s="95"/>
      <c r="Y186" s="99"/>
      <c r="Z186" s="229"/>
      <c r="AA186" s="95"/>
      <c r="AB186" s="95"/>
      <c r="AC186" s="95"/>
    </row>
    <row r="187" spans="1:29" ht="15.75" hidden="1" customHeight="1">
      <c r="A187" s="95"/>
      <c r="B187" s="95"/>
      <c r="C187" s="95"/>
      <c r="D187" s="95"/>
      <c r="E187" s="95"/>
      <c r="F187" s="95"/>
      <c r="G187" s="95"/>
      <c r="H187" s="99"/>
      <c r="I187" s="95"/>
      <c r="J187" s="95"/>
      <c r="K187" s="95"/>
      <c r="L187" s="95"/>
      <c r="M187" s="99"/>
      <c r="N187" s="99"/>
      <c r="O187" s="95"/>
      <c r="P187" s="95"/>
      <c r="Q187" s="95"/>
      <c r="R187" s="95"/>
      <c r="S187" s="95"/>
      <c r="T187" s="95"/>
      <c r="U187" s="99"/>
      <c r="V187" s="95"/>
      <c r="W187" s="99"/>
      <c r="X187" s="95"/>
      <c r="Y187" s="99"/>
      <c r="Z187" s="229"/>
      <c r="AA187" s="95"/>
      <c r="AB187" s="95"/>
      <c r="AC187" s="95"/>
    </row>
    <row r="188" spans="1:29" ht="15.75" hidden="1" customHeight="1">
      <c r="A188" s="95"/>
      <c r="B188" s="95"/>
      <c r="C188" s="95"/>
      <c r="D188" s="95"/>
      <c r="E188" s="95"/>
      <c r="F188" s="95"/>
      <c r="G188" s="95"/>
      <c r="H188" s="99"/>
      <c r="I188" s="95"/>
      <c r="J188" s="95"/>
      <c r="K188" s="95"/>
      <c r="L188" s="95"/>
      <c r="M188" s="99"/>
      <c r="N188" s="99"/>
      <c r="O188" s="95"/>
      <c r="P188" s="95"/>
      <c r="Q188" s="95"/>
      <c r="R188" s="95"/>
      <c r="S188" s="95"/>
      <c r="T188" s="95"/>
      <c r="U188" s="99"/>
      <c r="V188" s="95"/>
      <c r="W188" s="99"/>
      <c r="X188" s="95"/>
      <c r="Y188" s="99"/>
      <c r="Z188" s="229"/>
      <c r="AA188" s="95"/>
      <c r="AB188" s="95"/>
      <c r="AC188" s="95"/>
    </row>
    <row r="189" spans="1:29" ht="15.75" hidden="1" customHeight="1">
      <c r="A189" s="95"/>
      <c r="B189" s="95"/>
      <c r="C189" s="95"/>
      <c r="D189" s="95"/>
      <c r="E189" s="95"/>
      <c r="F189" s="95"/>
      <c r="G189" s="95"/>
      <c r="H189" s="99"/>
      <c r="I189" s="95"/>
      <c r="J189" s="95"/>
      <c r="K189" s="95"/>
      <c r="L189" s="95"/>
      <c r="M189" s="99"/>
      <c r="N189" s="99"/>
      <c r="O189" s="95"/>
      <c r="P189" s="95"/>
      <c r="Q189" s="95"/>
      <c r="R189" s="95"/>
      <c r="S189" s="95"/>
      <c r="T189" s="95"/>
      <c r="U189" s="99"/>
      <c r="V189" s="95"/>
      <c r="W189" s="99"/>
      <c r="X189" s="95"/>
      <c r="Y189" s="99"/>
      <c r="Z189" s="229"/>
      <c r="AA189" s="95"/>
      <c r="AB189" s="95"/>
      <c r="AC189" s="95"/>
    </row>
    <row r="190" spans="1:29" ht="15.75" hidden="1" customHeight="1">
      <c r="A190" s="95"/>
      <c r="B190" s="95"/>
      <c r="C190" s="95"/>
      <c r="D190" s="95"/>
      <c r="E190" s="95"/>
      <c r="F190" s="95"/>
      <c r="G190" s="95"/>
      <c r="H190" s="99"/>
      <c r="I190" s="95"/>
      <c r="J190" s="95"/>
      <c r="K190" s="95"/>
      <c r="L190" s="95"/>
      <c r="M190" s="99"/>
      <c r="N190" s="99"/>
      <c r="O190" s="95"/>
      <c r="P190" s="95"/>
      <c r="Q190" s="95"/>
      <c r="R190" s="95"/>
      <c r="S190" s="95"/>
      <c r="T190" s="95"/>
      <c r="U190" s="99"/>
      <c r="V190" s="95"/>
      <c r="W190" s="99"/>
      <c r="X190" s="95"/>
      <c r="Y190" s="99"/>
      <c r="Z190" s="229"/>
      <c r="AA190" s="95"/>
      <c r="AB190" s="95"/>
      <c r="AC190" s="95"/>
    </row>
    <row r="191" spans="1:29" ht="15.75" hidden="1" customHeight="1">
      <c r="A191" s="95"/>
      <c r="B191" s="95"/>
      <c r="C191" s="95"/>
      <c r="D191" s="95"/>
      <c r="E191" s="95"/>
      <c r="F191" s="95"/>
      <c r="G191" s="95"/>
      <c r="H191" s="99"/>
      <c r="I191" s="95"/>
      <c r="J191" s="95"/>
      <c r="K191" s="95"/>
      <c r="L191" s="95"/>
      <c r="M191" s="99"/>
      <c r="N191" s="99"/>
      <c r="O191" s="95"/>
      <c r="P191" s="95"/>
      <c r="Q191" s="95"/>
      <c r="R191" s="95"/>
      <c r="S191" s="95"/>
      <c r="T191" s="95"/>
      <c r="U191" s="99"/>
      <c r="V191" s="95"/>
      <c r="W191" s="99"/>
      <c r="X191" s="95"/>
      <c r="Y191" s="99"/>
      <c r="Z191" s="229"/>
      <c r="AA191" s="95"/>
      <c r="AB191" s="95"/>
      <c r="AC191" s="95"/>
    </row>
    <row r="192" spans="1:29" ht="15.75" hidden="1" customHeight="1">
      <c r="A192" s="95"/>
      <c r="B192" s="95"/>
      <c r="C192" s="95"/>
      <c r="D192" s="95"/>
      <c r="E192" s="95"/>
      <c r="F192" s="95"/>
      <c r="G192" s="95"/>
      <c r="H192" s="99"/>
      <c r="I192" s="95"/>
      <c r="J192" s="95"/>
      <c r="K192" s="95"/>
      <c r="L192" s="95"/>
      <c r="M192" s="99"/>
      <c r="N192" s="99"/>
      <c r="O192" s="95"/>
      <c r="P192" s="95"/>
      <c r="Q192" s="95"/>
      <c r="R192" s="95"/>
      <c r="S192" s="95"/>
      <c r="T192" s="95"/>
      <c r="U192" s="99"/>
      <c r="V192" s="95"/>
      <c r="W192" s="99"/>
      <c r="X192" s="95"/>
      <c r="Y192" s="99"/>
      <c r="Z192" s="229"/>
      <c r="AA192" s="95"/>
      <c r="AB192" s="95"/>
      <c r="AC192" s="95"/>
    </row>
    <row r="193" spans="1:29" ht="15.75" hidden="1" customHeight="1">
      <c r="A193" s="95"/>
      <c r="B193" s="95"/>
      <c r="C193" s="95"/>
      <c r="D193" s="95"/>
      <c r="E193" s="95"/>
      <c r="F193" s="95"/>
      <c r="G193" s="95"/>
      <c r="H193" s="99"/>
      <c r="I193" s="95"/>
      <c r="J193" s="95"/>
      <c r="K193" s="95"/>
      <c r="L193" s="95"/>
      <c r="M193" s="99"/>
      <c r="N193" s="99"/>
      <c r="O193" s="95"/>
      <c r="P193" s="95"/>
      <c r="Q193" s="95"/>
      <c r="R193" s="95"/>
      <c r="S193" s="95"/>
      <c r="T193" s="95"/>
      <c r="U193" s="99"/>
      <c r="V193" s="95"/>
      <c r="W193" s="99"/>
      <c r="X193" s="95"/>
      <c r="Y193" s="99"/>
      <c r="Z193" s="229"/>
      <c r="AA193" s="95"/>
      <c r="AB193" s="95"/>
      <c r="AC193" s="95"/>
    </row>
    <row r="194" spans="1:29" ht="15.75" hidden="1" customHeight="1">
      <c r="A194" s="95"/>
      <c r="B194" s="95"/>
      <c r="C194" s="95"/>
      <c r="D194" s="95"/>
      <c r="E194" s="95"/>
      <c r="F194" s="95"/>
      <c r="G194" s="95"/>
      <c r="H194" s="99"/>
      <c r="I194" s="95"/>
      <c r="J194" s="95"/>
      <c r="K194" s="95"/>
      <c r="L194" s="95"/>
      <c r="M194" s="99"/>
      <c r="N194" s="99"/>
      <c r="O194" s="95"/>
      <c r="P194" s="95"/>
      <c r="Q194" s="95"/>
      <c r="R194" s="95"/>
      <c r="S194" s="95"/>
      <c r="T194" s="95"/>
      <c r="U194" s="99"/>
      <c r="V194" s="95"/>
      <c r="W194" s="99"/>
      <c r="X194" s="95"/>
      <c r="Y194" s="99"/>
      <c r="Z194" s="229"/>
      <c r="AA194" s="95"/>
      <c r="AB194" s="95"/>
      <c r="AC194" s="95"/>
    </row>
    <row r="195" spans="1:29" ht="15.75" hidden="1" customHeight="1">
      <c r="A195" s="95"/>
      <c r="B195" s="95"/>
      <c r="C195" s="95"/>
      <c r="D195" s="95"/>
      <c r="E195" s="95"/>
      <c r="F195" s="95"/>
      <c r="G195" s="95"/>
      <c r="H195" s="99"/>
      <c r="I195" s="95"/>
      <c r="J195" s="95"/>
      <c r="K195" s="95"/>
      <c r="L195" s="95"/>
      <c r="M195" s="99"/>
      <c r="N195" s="99"/>
      <c r="O195" s="95"/>
      <c r="P195" s="95"/>
      <c r="Q195" s="95"/>
      <c r="R195" s="95"/>
      <c r="S195" s="95"/>
      <c r="T195" s="95"/>
      <c r="U195" s="99"/>
      <c r="V195" s="95"/>
      <c r="W195" s="99"/>
      <c r="X195" s="95"/>
      <c r="Y195" s="99"/>
      <c r="Z195" s="229"/>
      <c r="AA195" s="95"/>
      <c r="AB195" s="95"/>
      <c r="AC195" s="95"/>
    </row>
    <row r="196" spans="1:29" ht="15.75" hidden="1" customHeight="1">
      <c r="A196" s="95"/>
      <c r="B196" s="95"/>
      <c r="C196" s="95"/>
      <c r="D196" s="95"/>
      <c r="E196" s="95"/>
      <c r="F196" s="95"/>
      <c r="G196" s="95"/>
      <c r="H196" s="99"/>
      <c r="I196" s="95"/>
      <c r="J196" s="95"/>
      <c r="K196" s="95"/>
      <c r="L196" s="95"/>
      <c r="M196" s="99"/>
      <c r="N196" s="99"/>
      <c r="O196" s="95"/>
      <c r="P196" s="95"/>
      <c r="Q196" s="95"/>
      <c r="R196" s="95"/>
      <c r="S196" s="95"/>
      <c r="T196" s="95"/>
      <c r="U196" s="99"/>
      <c r="V196" s="95"/>
      <c r="W196" s="99"/>
      <c r="X196" s="95"/>
      <c r="Y196" s="99"/>
      <c r="Z196" s="229"/>
      <c r="AA196" s="95"/>
      <c r="AB196" s="95"/>
      <c r="AC196" s="95"/>
    </row>
    <row r="197" spans="1:29" ht="15.75" hidden="1" customHeight="1">
      <c r="A197" s="95"/>
      <c r="B197" s="95"/>
      <c r="C197" s="95"/>
      <c r="D197" s="95"/>
      <c r="E197" s="95"/>
      <c r="F197" s="95"/>
      <c r="G197" s="95"/>
      <c r="H197" s="99"/>
      <c r="I197" s="95"/>
      <c r="J197" s="95"/>
      <c r="K197" s="95"/>
      <c r="L197" s="95"/>
      <c r="M197" s="99"/>
      <c r="N197" s="99"/>
      <c r="O197" s="95"/>
      <c r="P197" s="95"/>
      <c r="Q197" s="95"/>
      <c r="R197" s="95"/>
      <c r="S197" s="95"/>
      <c r="T197" s="95"/>
      <c r="U197" s="99"/>
      <c r="V197" s="95"/>
      <c r="W197" s="99"/>
      <c r="X197" s="95"/>
      <c r="Y197" s="99"/>
      <c r="Z197" s="229"/>
      <c r="AA197" s="95"/>
      <c r="AB197" s="95"/>
      <c r="AC197" s="95"/>
    </row>
    <row r="198" spans="1:29" ht="15.75" hidden="1" customHeight="1">
      <c r="A198" s="95"/>
      <c r="B198" s="95"/>
      <c r="C198" s="95"/>
      <c r="D198" s="95"/>
      <c r="E198" s="95"/>
      <c r="F198" s="95"/>
      <c r="G198" s="95"/>
      <c r="H198" s="99"/>
      <c r="I198" s="95"/>
      <c r="J198" s="95"/>
      <c r="K198" s="95"/>
      <c r="L198" s="95"/>
      <c r="M198" s="99"/>
      <c r="N198" s="99"/>
      <c r="O198" s="95"/>
      <c r="P198" s="95"/>
      <c r="Q198" s="95"/>
      <c r="R198" s="95"/>
      <c r="S198" s="95"/>
      <c r="T198" s="95"/>
      <c r="U198" s="99"/>
      <c r="V198" s="95"/>
      <c r="W198" s="99"/>
      <c r="X198" s="95"/>
      <c r="Y198" s="99"/>
      <c r="Z198" s="229"/>
      <c r="AA198" s="95"/>
      <c r="AB198" s="95"/>
      <c r="AC198" s="95"/>
    </row>
    <row r="199" spans="1:29" ht="15.75" hidden="1" customHeight="1">
      <c r="A199" s="95"/>
      <c r="B199" s="95"/>
      <c r="C199" s="95"/>
      <c r="D199" s="95"/>
      <c r="E199" s="95"/>
      <c r="F199" s="95"/>
      <c r="G199" s="95"/>
      <c r="H199" s="99"/>
      <c r="I199" s="95"/>
      <c r="J199" s="95"/>
      <c r="K199" s="95"/>
      <c r="L199" s="95"/>
      <c r="M199" s="99"/>
      <c r="N199" s="99"/>
      <c r="O199" s="95"/>
      <c r="P199" s="95"/>
      <c r="Q199" s="95"/>
      <c r="R199" s="95"/>
      <c r="S199" s="95"/>
      <c r="T199" s="95"/>
      <c r="U199" s="99"/>
      <c r="V199" s="95"/>
      <c r="W199" s="99"/>
      <c r="X199" s="95"/>
      <c r="Y199" s="99"/>
      <c r="Z199" s="229"/>
      <c r="AA199" s="95"/>
      <c r="AB199" s="95"/>
      <c r="AC199" s="95"/>
    </row>
    <row r="200" spans="1:29" ht="15.75" hidden="1" customHeight="1">
      <c r="A200" s="95"/>
      <c r="B200" s="95"/>
      <c r="C200" s="95"/>
      <c r="D200" s="95"/>
      <c r="E200" s="95"/>
      <c r="F200" s="95"/>
      <c r="G200" s="95"/>
      <c r="H200" s="99"/>
      <c r="I200" s="95"/>
      <c r="J200" s="95"/>
      <c r="K200" s="95"/>
      <c r="L200" s="95"/>
      <c r="M200" s="99"/>
      <c r="N200" s="99"/>
      <c r="O200" s="95"/>
      <c r="P200" s="95"/>
      <c r="Q200" s="95"/>
      <c r="R200" s="95"/>
      <c r="S200" s="95"/>
      <c r="T200" s="95"/>
      <c r="U200" s="99"/>
      <c r="V200" s="95"/>
      <c r="W200" s="99"/>
      <c r="X200" s="95"/>
      <c r="Y200" s="99"/>
      <c r="Z200" s="229"/>
      <c r="AA200" s="95"/>
      <c r="AB200" s="95"/>
      <c r="AC200" s="95"/>
    </row>
    <row r="201" spans="1:29" ht="15.75" hidden="1" customHeight="1">
      <c r="A201" s="95"/>
      <c r="B201" s="95"/>
      <c r="C201" s="95"/>
      <c r="D201" s="95"/>
      <c r="E201" s="95"/>
      <c r="F201" s="95"/>
      <c r="G201" s="95"/>
      <c r="H201" s="99"/>
      <c r="I201" s="95"/>
      <c r="J201" s="95"/>
      <c r="K201" s="95"/>
      <c r="L201" s="95"/>
      <c r="M201" s="99"/>
      <c r="N201" s="99"/>
      <c r="O201" s="95"/>
      <c r="P201" s="95"/>
      <c r="Q201" s="95"/>
      <c r="R201" s="95"/>
      <c r="S201" s="95"/>
      <c r="T201" s="95"/>
      <c r="U201" s="99"/>
      <c r="V201" s="95"/>
      <c r="W201" s="99"/>
      <c r="X201" s="95"/>
      <c r="Y201" s="99"/>
      <c r="Z201" s="229"/>
      <c r="AA201" s="95"/>
      <c r="AB201" s="95"/>
      <c r="AC201" s="95"/>
    </row>
    <row r="202" spans="1:29" ht="15.75" hidden="1" customHeight="1">
      <c r="A202" s="95"/>
      <c r="B202" s="95"/>
      <c r="C202" s="95"/>
      <c r="D202" s="95"/>
      <c r="E202" s="95"/>
      <c r="F202" s="95"/>
      <c r="G202" s="95"/>
      <c r="H202" s="99"/>
      <c r="I202" s="95"/>
      <c r="J202" s="95"/>
      <c r="K202" s="95"/>
      <c r="L202" s="95"/>
      <c r="M202" s="99"/>
      <c r="N202" s="99"/>
      <c r="O202" s="95"/>
      <c r="P202" s="95"/>
      <c r="Q202" s="95"/>
      <c r="R202" s="95"/>
      <c r="S202" s="95"/>
      <c r="T202" s="95"/>
      <c r="U202" s="99"/>
      <c r="V202" s="95"/>
      <c r="W202" s="99"/>
      <c r="X202" s="95"/>
      <c r="Y202" s="99"/>
      <c r="Z202" s="229"/>
      <c r="AA202" s="95"/>
      <c r="AB202" s="95"/>
      <c r="AC202" s="95"/>
    </row>
    <row r="203" spans="1:29" ht="15.75" hidden="1" customHeight="1">
      <c r="A203" s="95"/>
      <c r="B203" s="95"/>
      <c r="C203" s="95"/>
      <c r="D203" s="95"/>
      <c r="E203" s="95"/>
      <c r="F203" s="95"/>
      <c r="G203" s="95"/>
      <c r="H203" s="99"/>
      <c r="I203" s="95"/>
      <c r="J203" s="95"/>
      <c r="K203" s="95"/>
      <c r="L203" s="95"/>
      <c r="M203" s="99"/>
      <c r="N203" s="99"/>
      <c r="O203" s="95"/>
      <c r="P203" s="95"/>
      <c r="Q203" s="95"/>
      <c r="R203" s="95"/>
      <c r="S203" s="95"/>
      <c r="T203" s="95"/>
      <c r="U203" s="99"/>
      <c r="V203" s="95"/>
      <c r="W203" s="99"/>
      <c r="X203" s="95"/>
      <c r="Y203" s="99"/>
      <c r="Z203" s="229"/>
      <c r="AA203" s="95"/>
      <c r="AB203" s="95"/>
      <c r="AC203" s="95"/>
    </row>
    <row r="204" spans="1:29" ht="15.75" hidden="1" customHeight="1">
      <c r="A204" s="95"/>
      <c r="B204" s="95"/>
      <c r="C204" s="95"/>
      <c r="D204" s="95"/>
      <c r="E204" s="95"/>
      <c r="F204" s="95"/>
      <c r="G204" s="95"/>
      <c r="H204" s="99"/>
      <c r="I204" s="95"/>
      <c r="J204" s="95"/>
      <c r="K204" s="95"/>
      <c r="L204" s="95"/>
      <c r="M204" s="99"/>
      <c r="N204" s="99"/>
      <c r="O204" s="95"/>
      <c r="P204" s="95"/>
      <c r="Q204" s="95"/>
      <c r="R204" s="95"/>
      <c r="S204" s="95"/>
      <c r="T204" s="95"/>
      <c r="U204" s="99"/>
      <c r="V204" s="95"/>
      <c r="W204" s="99"/>
      <c r="X204" s="95"/>
      <c r="Y204" s="99"/>
      <c r="Z204" s="229"/>
      <c r="AA204" s="95"/>
      <c r="AB204" s="95"/>
      <c r="AC204" s="95"/>
    </row>
    <row r="205" spans="1:29" ht="15.75" hidden="1" customHeight="1">
      <c r="A205" s="95"/>
      <c r="B205" s="95"/>
      <c r="C205" s="95"/>
      <c r="D205" s="95"/>
      <c r="E205" s="95"/>
      <c r="F205" s="95"/>
      <c r="G205" s="95"/>
      <c r="H205" s="99"/>
      <c r="I205" s="95"/>
      <c r="J205" s="95"/>
      <c r="K205" s="95"/>
      <c r="L205" s="95"/>
      <c r="M205" s="99"/>
      <c r="N205" s="99"/>
      <c r="O205" s="95"/>
      <c r="P205" s="95"/>
      <c r="Q205" s="95"/>
      <c r="R205" s="95"/>
      <c r="S205" s="95"/>
      <c r="T205" s="95"/>
      <c r="U205" s="99"/>
      <c r="V205" s="95"/>
      <c r="W205" s="99"/>
      <c r="X205" s="95"/>
      <c r="Y205" s="99"/>
      <c r="Z205" s="229"/>
      <c r="AA205" s="95"/>
      <c r="AB205" s="95"/>
      <c r="AC205" s="95"/>
    </row>
    <row r="206" spans="1:29" ht="15.75" hidden="1" customHeight="1">
      <c r="A206" s="95"/>
      <c r="B206" s="95"/>
      <c r="C206" s="95"/>
      <c r="D206" s="95"/>
      <c r="E206" s="95"/>
      <c r="F206" s="95"/>
      <c r="G206" s="95"/>
      <c r="H206" s="99"/>
      <c r="I206" s="95"/>
      <c r="J206" s="95"/>
      <c r="K206" s="95"/>
      <c r="L206" s="95"/>
      <c r="M206" s="99"/>
      <c r="N206" s="99"/>
      <c r="O206" s="95"/>
      <c r="P206" s="95"/>
      <c r="Q206" s="95"/>
      <c r="R206" s="95"/>
      <c r="S206" s="95"/>
      <c r="T206" s="95"/>
      <c r="U206" s="99"/>
      <c r="V206" s="95"/>
      <c r="W206" s="99"/>
      <c r="X206" s="95"/>
      <c r="Y206" s="99"/>
      <c r="Z206" s="229"/>
      <c r="AA206" s="95"/>
      <c r="AB206" s="95"/>
      <c r="AC206" s="95"/>
    </row>
    <row r="207" spans="1:29" ht="15.75" hidden="1" customHeight="1">
      <c r="A207" s="95"/>
      <c r="B207" s="95"/>
      <c r="C207" s="95"/>
      <c r="D207" s="95"/>
      <c r="E207" s="95"/>
      <c r="F207" s="95"/>
      <c r="G207" s="95"/>
      <c r="H207" s="99"/>
      <c r="I207" s="95"/>
      <c r="J207" s="95"/>
      <c r="K207" s="95"/>
      <c r="L207" s="95"/>
      <c r="M207" s="99"/>
      <c r="N207" s="99"/>
      <c r="O207" s="95"/>
      <c r="P207" s="95"/>
      <c r="Q207" s="95"/>
      <c r="R207" s="95"/>
      <c r="S207" s="95"/>
      <c r="T207" s="95"/>
      <c r="U207" s="99"/>
      <c r="V207" s="95"/>
      <c r="W207" s="99"/>
      <c r="X207" s="95"/>
      <c r="Y207" s="99"/>
      <c r="Z207" s="229"/>
      <c r="AA207" s="95"/>
      <c r="AB207" s="95"/>
      <c r="AC207" s="95"/>
    </row>
    <row r="208" spans="1:29" ht="15.75" hidden="1" customHeight="1">
      <c r="A208" s="95"/>
      <c r="B208" s="95"/>
      <c r="C208" s="95"/>
      <c r="D208" s="95"/>
      <c r="E208" s="95"/>
      <c r="F208" s="95"/>
      <c r="G208" s="95"/>
      <c r="H208" s="99"/>
      <c r="I208" s="95"/>
      <c r="J208" s="95"/>
      <c r="K208" s="95"/>
      <c r="L208" s="95"/>
      <c r="M208" s="99"/>
      <c r="N208" s="99"/>
      <c r="O208" s="95"/>
      <c r="P208" s="95"/>
      <c r="Q208" s="95"/>
      <c r="R208" s="95"/>
      <c r="S208" s="95"/>
      <c r="T208" s="95"/>
      <c r="U208" s="99"/>
      <c r="V208" s="95"/>
      <c r="W208" s="99"/>
      <c r="X208" s="95"/>
      <c r="Y208" s="99"/>
      <c r="Z208" s="229"/>
      <c r="AA208" s="95"/>
      <c r="AB208" s="95"/>
      <c r="AC208" s="95"/>
    </row>
    <row r="209" spans="1:29" ht="15.75" hidden="1" customHeight="1">
      <c r="A209" s="95"/>
      <c r="B209" s="95"/>
      <c r="C209" s="95"/>
      <c r="D209" s="95"/>
      <c r="E209" s="95"/>
      <c r="F209" s="95"/>
      <c r="G209" s="95"/>
      <c r="H209" s="99"/>
      <c r="I209" s="95"/>
      <c r="J209" s="95"/>
      <c r="K209" s="95"/>
      <c r="L209" s="95"/>
      <c r="M209" s="99"/>
      <c r="N209" s="99"/>
      <c r="O209" s="95"/>
      <c r="P209" s="95"/>
      <c r="Q209" s="95"/>
      <c r="R209" s="95"/>
      <c r="S209" s="95"/>
      <c r="T209" s="95"/>
      <c r="U209" s="99"/>
      <c r="V209" s="95"/>
      <c r="W209" s="99"/>
      <c r="X209" s="95"/>
      <c r="Y209" s="99"/>
      <c r="Z209" s="229"/>
      <c r="AA209" s="95"/>
      <c r="AB209" s="95"/>
      <c r="AC209" s="95"/>
    </row>
    <row r="210" spans="1:29" ht="15.75" hidden="1" customHeight="1">
      <c r="A210" s="95"/>
      <c r="B210" s="95"/>
      <c r="C210" s="95"/>
      <c r="D210" s="95"/>
      <c r="E210" s="95"/>
      <c r="F210" s="95"/>
      <c r="G210" s="95"/>
      <c r="H210" s="99"/>
      <c r="I210" s="95"/>
      <c r="J210" s="95"/>
      <c r="K210" s="95"/>
      <c r="L210" s="95"/>
      <c r="M210" s="99"/>
      <c r="N210" s="99"/>
      <c r="O210" s="95"/>
      <c r="P210" s="95"/>
      <c r="Q210" s="95"/>
      <c r="R210" s="95"/>
      <c r="S210" s="95"/>
      <c r="T210" s="95"/>
      <c r="U210" s="99"/>
      <c r="V210" s="95"/>
      <c r="W210" s="99"/>
      <c r="X210" s="95"/>
      <c r="Y210" s="99"/>
      <c r="Z210" s="229"/>
      <c r="AA210" s="95"/>
      <c r="AB210" s="95"/>
      <c r="AC210" s="95"/>
    </row>
    <row r="211" spans="1:29" ht="15.75" hidden="1" customHeight="1">
      <c r="A211" s="95"/>
      <c r="B211" s="95"/>
      <c r="C211" s="95"/>
      <c r="D211" s="95"/>
      <c r="E211" s="95"/>
      <c r="F211" s="95"/>
      <c r="G211" s="95"/>
      <c r="H211" s="99"/>
      <c r="I211" s="95"/>
      <c r="J211" s="95"/>
      <c r="K211" s="95"/>
      <c r="L211" s="95"/>
      <c r="M211" s="99"/>
      <c r="N211" s="99"/>
      <c r="O211" s="95"/>
      <c r="P211" s="95"/>
      <c r="Q211" s="95"/>
      <c r="R211" s="95"/>
      <c r="S211" s="95"/>
      <c r="T211" s="95"/>
      <c r="U211" s="99"/>
      <c r="V211" s="95"/>
      <c r="W211" s="99"/>
      <c r="X211" s="95"/>
      <c r="Y211" s="99"/>
      <c r="Z211" s="229"/>
      <c r="AA211" s="95"/>
      <c r="AB211" s="95"/>
      <c r="AC211" s="95"/>
    </row>
    <row r="212" spans="1:29" ht="15.75" hidden="1" customHeight="1">
      <c r="A212" s="95"/>
      <c r="B212" s="95"/>
      <c r="C212" s="95"/>
      <c r="D212" s="95"/>
      <c r="E212" s="95"/>
      <c r="F212" s="95"/>
      <c r="G212" s="95"/>
      <c r="H212" s="99"/>
      <c r="I212" s="95"/>
      <c r="J212" s="95"/>
      <c r="K212" s="95"/>
      <c r="L212" s="95"/>
      <c r="M212" s="99"/>
      <c r="N212" s="99"/>
      <c r="O212" s="95"/>
      <c r="P212" s="95"/>
      <c r="Q212" s="95"/>
      <c r="R212" s="95"/>
      <c r="S212" s="95"/>
      <c r="T212" s="95"/>
      <c r="U212" s="99"/>
      <c r="V212" s="95"/>
      <c r="W212" s="99"/>
      <c r="X212" s="95"/>
      <c r="Y212" s="99"/>
      <c r="Z212" s="229"/>
      <c r="AA212" s="95"/>
      <c r="AB212" s="95"/>
      <c r="AC212" s="95"/>
    </row>
    <row r="213" spans="1:29" ht="15.75" hidden="1" customHeight="1">
      <c r="A213" s="95"/>
      <c r="B213" s="95"/>
      <c r="C213" s="95"/>
      <c r="D213" s="95"/>
      <c r="E213" s="95"/>
      <c r="F213" s="95"/>
      <c r="G213" s="95"/>
      <c r="H213" s="99"/>
      <c r="I213" s="95"/>
      <c r="J213" s="95"/>
      <c r="K213" s="95"/>
      <c r="L213" s="95"/>
      <c r="M213" s="99"/>
      <c r="N213" s="99"/>
      <c r="O213" s="95"/>
      <c r="P213" s="95"/>
      <c r="Q213" s="95"/>
      <c r="R213" s="95"/>
      <c r="S213" s="95"/>
      <c r="T213" s="95"/>
      <c r="U213" s="99"/>
      <c r="V213" s="95"/>
      <c r="W213" s="99"/>
      <c r="X213" s="95"/>
      <c r="Y213" s="99"/>
      <c r="Z213" s="229"/>
      <c r="AA213" s="95"/>
      <c r="AB213" s="95"/>
      <c r="AC213" s="95"/>
    </row>
    <row r="214" spans="1:29" ht="15.75" hidden="1" customHeight="1">
      <c r="A214" s="95"/>
      <c r="B214" s="95"/>
      <c r="C214" s="95"/>
      <c r="D214" s="95"/>
      <c r="E214" s="95"/>
      <c r="F214" s="95"/>
      <c r="G214" s="95"/>
      <c r="H214" s="99"/>
      <c r="I214" s="95"/>
      <c r="J214" s="95"/>
      <c r="K214" s="95"/>
      <c r="L214" s="95"/>
      <c r="M214" s="99"/>
      <c r="N214" s="99"/>
      <c r="O214" s="95"/>
      <c r="P214" s="95"/>
      <c r="Q214" s="95"/>
      <c r="R214" s="95"/>
      <c r="S214" s="95"/>
      <c r="T214" s="95"/>
      <c r="U214" s="99"/>
      <c r="V214" s="95"/>
      <c r="W214" s="99"/>
      <c r="X214" s="95"/>
      <c r="Y214" s="99"/>
      <c r="Z214" s="229"/>
      <c r="AA214" s="95"/>
      <c r="AB214" s="95"/>
      <c r="AC214" s="95"/>
    </row>
    <row r="215" spans="1:29" ht="15.75" hidden="1" customHeight="1">
      <c r="A215" s="95"/>
      <c r="B215" s="95"/>
      <c r="C215" s="95"/>
      <c r="D215" s="95"/>
      <c r="E215" s="95"/>
      <c r="F215" s="95"/>
      <c r="G215" s="95"/>
      <c r="H215" s="99"/>
      <c r="I215" s="95"/>
      <c r="J215" s="95"/>
      <c r="K215" s="95"/>
      <c r="L215" s="95"/>
      <c r="M215" s="99"/>
      <c r="N215" s="99"/>
      <c r="O215" s="95"/>
      <c r="P215" s="95"/>
      <c r="Q215" s="95"/>
      <c r="R215" s="95"/>
      <c r="S215" s="95"/>
      <c r="T215" s="95"/>
      <c r="U215" s="99"/>
      <c r="V215" s="95"/>
      <c r="W215" s="99"/>
      <c r="X215" s="95"/>
      <c r="Y215" s="99"/>
      <c r="Z215" s="229"/>
      <c r="AA215" s="95"/>
      <c r="AB215" s="95"/>
      <c r="AC215" s="95"/>
    </row>
    <row r="216" spans="1:29" ht="15.75" hidden="1" customHeight="1">
      <c r="A216" s="95"/>
      <c r="B216" s="95"/>
      <c r="C216" s="95"/>
      <c r="D216" s="95"/>
      <c r="E216" s="95"/>
      <c r="F216" s="95"/>
      <c r="G216" s="95"/>
      <c r="H216" s="99"/>
      <c r="I216" s="95"/>
      <c r="J216" s="95"/>
      <c r="K216" s="95"/>
      <c r="L216" s="95"/>
      <c r="M216" s="99"/>
      <c r="N216" s="99"/>
      <c r="O216" s="95"/>
      <c r="P216" s="95"/>
      <c r="Q216" s="95"/>
      <c r="R216" s="95"/>
      <c r="S216" s="95"/>
      <c r="T216" s="95"/>
      <c r="U216" s="99"/>
      <c r="V216" s="95"/>
      <c r="W216" s="99"/>
      <c r="X216" s="95"/>
      <c r="Y216" s="99"/>
      <c r="Z216" s="229"/>
      <c r="AA216" s="95"/>
      <c r="AB216" s="95"/>
      <c r="AC216" s="95"/>
    </row>
    <row r="217" spans="1:29" ht="15.75" hidden="1" customHeight="1">
      <c r="A217" s="95"/>
      <c r="B217" s="95"/>
      <c r="C217" s="95"/>
      <c r="D217" s="95"/>
      <c r="E217" s="95"/>
      <c r="F217" s="95"/>
      <c r="G217" s="95"/>
      <c r="H217" s="99"/>
      <c r="I217" s="95"/>
      <c r="J217" s="95"/>
      <c r="K217" s="95"/>
      <c r="L217" s="95"/>
      <c r="M217" s="99"/>
      <c r="N217" s="99"/>
      <c r="O217" s="95"/>
      <c r="P217" s="95"/>
      <c r="Q217" s="95"/>
      <c r="R217" s="95"/>
      <c r="S217" s="95"/>
      <c r="T217" s="95"/>
      <c r="U217" s="99"/>
      <c r="V217" s="95"/>
      <c r="W217" s="99"/>
      <c r="X217" s="95"/>
      <c r="Y217" s="99"/>
      <c r="Z217" s="229"/>
      <c r="AA217" s="95"/>
      <c r="AB217" s="95"/>
      <c r="AC217" s="95"/>
    </row>
    <row r="218" spans="1:29" ht="15.75" hidden="1" customHeight="1">
      <c r="A218" s="95"/>
      <c r="B218" s="95"/>
      <c r="C218" s="95"/>
      <c r="D218" s="95"/>
      <c r="E218" s="95"/>
      <c r="F218" s="95"/>
      <c r="G218" s="95"/>
      <c r="H218" s="99"/>
      <c r="I218" s="95"/>
      <c r="J218" s="95"/>
      <c r="K218" s="95"/>
      <c r="L218" s="95"/>
      <c r="M218" s="99"/>
      <c r="N218" s="99"/>
      <c r="O218" s="95"/>
      <c r="P218" s="95"/>
      <c r="Q218" s="95"/>
      <c r="R218" s="95"/>
      <c r="S218" s="95"/>
      <c r="T218" s="95"/>
      <c r="U218" s="99"/>
      <c r="V218" s="95"/>
      <c r="W218" s="99"/>
      <c r="X218" s="95"/>
      <c r="Y218" s="99"/>
      <c r="Z218" s="229"/>
      <c r="AA218" s="95"/>
      <c r="AB218" s="95"/>
      <c r="AC218" s="95"/>
    </row>
    <row r="219" spans="1:29" ht="15.75" hidden="1" customHeight="1">
      <c r="A219" s="95"/>
      <c r="B219" s="95"/>
      <c r="C219" s="95"/>
      <c r="D219" s="95"/>
      <c r="E219" s="95"/>
      <c r="F219" s="95"/>
      <c r="G219" s="95"/>
      <c r="H219" s="99"/>
      <c r="I219" s="95"/>
      <c r="J219" s="95"/>
      <c r="K219" s="95"/>
      <c r="L219" s="95"/>
      <c r="M219" s="99"/>
      <c r="N219" s="99"/>
      <c r="O219" s="95"/>
      <c r="P219" s="95"/>
      <c r="Q219" s="95"/>
      <c r="R219" s="95"/>
      <c r="S219" s="95"/>
      <c r="T219" s="95"/>
      <c r="U219" s="99"/>
      <c r="V219" s="95"/>
      <c r="W219" s="99"/>
      <c r="X219" s="95"/>
      <c r="Y219" s="99"/>
      <c r="Z219" s="229"/>
      <c r="AA219" s="95"/>
      <c r="AB219" s="95"/>
      <c r="AC219" s="95"/>
    </row>
    <row r="220" spans="1:29" ht="15.75" hidden="1" customHeight="1">
      <c r="A220" s="95"/>
      <c r="B220" s="95"/>
      <c r="C220" s="95"/>
      <c r="D220" s="95"/>
      <c r="E220" s="95"/>
      <c r="F220" s="95"/>
      <c r="G220" s="95"/>
      <c r="H220" s="99"/>
      <c r="I220" s="95"/>
      <c r="J220" s="95"/>
      <c r="K220" s="95"/>
      <c r="L220" s="95"/>
      <c r="M220" s="99"/>
      <c r="N220" s="99"/>
      <c r="O220" s="95"/>
      <c r="P220" s="95"/>
      <c r="Q220" s="95"/>
      <c r="R220" s="95"/>
      <c r="S220" s="95"/>
      <c r="T220" s="95"/>
      <c r="U220" s="99"/>
      <c r="V220" s="95"/>
      <c r="W220" s="99"/>
      <c r="X220" s="95"/>
      <c r="Y220" s="99"/>
      <c r="Z220" s="229"/>
      <c r="AA220" s="95"/>
      <c r="AB220" s="95"/>
      <c r="AC220" s="95"/>
    </row>
    <row r="221" spans="1:29" ht="15.75" hidden="1" customHeight="1">
      <c r="A221" s="95"/>
      <c r="B221" s="95"/>
      <c r="C221" s="95"/>
      <c r="D221" s="95"/>
      <c r="E221" s="95"/>
      <c r="F221" s="95"/>
      <c r="G221" s="95"/>
      <c r="H221" s="99"/>
      <c r="I221" s="95"/>
      <c r="J221" s="95"/>
      <c r="K221" s="95"/>
      <c r="L221" s="95"/>
      <c r="M221" s="99"/>
      <c r="N221" s="99"/>
      <c r="O221" s="95"/>
      <c r="P221" s="95"/>
      <c r="Q221" s="95"/>
      <c r="R221" s="95"/>
      <c r="S221" s="95"/>
      <c r="T221" s="95"/>
      <c r="U221" s="99"/>
      <c r="V221" s="95"/>
      <c r="W221" s="99"/>
      <c r="X221" s="95"/>
      <c r="Y221" s="99"/>
      <c r="Z221" s="229"/>
      <c r="AA221" s="95"/>
      <c r="AB221" s="95"/>
      <c r="AC221" s="95"/>
    </row>
    <row r="222" spans="1:29" ht="15.75" hidden="1" customHeight="1">
      <c r="A222" s="95"/>
      <c r="B222" s="95"/>
      <c r="C222" s="95"/>
      <c r="D222" s="95"/>
      <c r="E222" s="95"/>
      <c r="F222" s="95"/>
      <c r="G222" s="95"/>
      <c r="H222" s="99"/>
      <c r="I222" s="95"/>
      <c r="J222" s="95"/>
      <c r="K222" s="95"/>
      <c r="L222" s="95"/>
      <c r="M222" s="99"/>
      <c r="N222" s="99"/>
      <c r="O222" s="95"/>
      <c r="P222" s="95"/>
      <c r="Q222" s="95"/>
      <c r="R222" s="95"/>
      <c r="S222" s="95"/>
      <c r="T222" s="95"/>
      <c r="U222" s="99"/>
      <c r="V222" s="95"/>
      <c r="W222" s="99"/>
      <c r="X222" s="95"/>
      <c r="Y222" s="99"/>
      <c r="Z222" s="229"/>
      <c r="AA222" s="95"/>
      <c r="AB222" s="95"/>
      <c r="AC222" s="95"/>
    </row>
    <row r="223" spans="1:29" ht="15.75" hidden="1" customHeight="1">
      <c r="A223" s="95"/>
      <c r="B223" s="95"/>
      <c r="C223" s="95"/>
      <c r="D223" s="95"/>
      <c r="E223" s="95"/>
      <c r="F223" s="95"/>
      <c r="G223" s="95"/>
      <c r="H223" s="99"/>
      <c r="I223" s="95"/>
      <c r="J223" s="95"/>
      <c r="K223" s="95"/>
      <c r="L223" s="95"/>
      <c r="M223" s="99"/>
      <c r="N223" s="99"/>
      <c r="O223" s="95"/>
      <c r="P223" s="95"/>
      <c r="Q223" s="95"/>
      <c r="R223" s="95"/>
      <c r="S223" s="95"/>
      <c r="T223" s="95"/>
      <c r="U223" s="99"/>
      <c r="V223" s="95"/>
      <c r="W223" s="99"/>
      <c r="X223" s="95"/>
      <c r="Y223" s="99"/>
      <c r="Z223" s="229"/>
      <c r="AA223" s="95"/>
      <c r="AB223" s="95"/>
      <c r="AC223" s="95"/>
    </row>
    <row r="224" spans="1:29" ht="15.75" hidden="1" customHeight="1">
      <c r="A224" s="95"/>
      <c r="B224" s="95"/>
      <c r="C224" s="95"/>
      <c r="D224" s="95"/>
      <c r="E224" s="95"/>
      <c r="F224" s="95"/>
      <c r="G224" s="95"/>
      <c r="H224" s="99"/>
      <c r="I224" s="95"/>
      <c r="J224" s="95"/>
      <c r="K224" s="95"/>
      <c r="L224" s="95"/>
      <c r="M224" s="99"/>
      <c r="N224" s="99"/>
      <c r="O224" s="95"/>
      <c r="P224" s="95"/>
      <c r="Q224" s="95"/>
      <c r="R224" s="95"/>
      <c r="S224" s="95"/>
      <c r="T224" s="95"/>
      <c r="U224" s="99"/>
      <c r="V224" s="95"/>
      <c r="W224" s="99"/>
      <c r="X224" s="95"/>
      <c r="Y224" s="99"/>
      <c r="Z224" s="229"/>
      <c r="AA224" s="95"/>
      <c r="AB224" s="95"/>
      <c r="AC224" s="95"/>
    </row>
    <row r="225" spans="1:29" ht="15.75" hidden="1" customHeight="1">
      <c r="A225" s="95"/>
      <c r="B225" s="95"/>
      <c r="C225" s="95"/>
      <c r="D225" s="95"/>
      <c r="E225" s="95"/>
      <c r="F225" s="95"/>
      <c r="G225" s="95"/>
      <c r="H225" s="99"/>
      <c r="I225" s="95"/>
      <c r="J225" s="95"/>
      <c r="K225" s="95"/>
      <c r="L225" s="95"/>
      <c r="M225" s="99"/>
      <c r="N225" s="99"/>
      <c r="O225" s="95"/>
      <c r="P225" s="95"/>
      <c r="Q225" s="95"/>
      <c r="R225" s="95"/>
      <c r="S225" s="95"/>
      <c r="T225" s="95"/>
      <c r="U225" s="99"/>
      <c r="V225" s="95"/>
      <c r="W225" s="99"/>
      <c r="X225" s="95"/>
      <c r="Y225" s="99"/>
      <c r="Z225" s="229"/>
      <c r="AA225" s="95"/>
      <c r="AB225" s="95"/>
      <c r="AC225" s="95"/>
    </row>
    <row r="226" spans="1:29" ht="15.75" hidden="1" customHeight="1">
      <c r="A226" s="95"/>
      <c r="B226" s="95"/>
      <c r="C226" s="95"/>
      <c r="D226" s="95"/>
      <c r="E226" s="95"/>
      <c r="F226" s="95"/>
      <c r="G226" s="95"/>
      <c r="H226" s="99"/>
      <c r="I226" s="95"/>
      <c r="J226" s="95"/>
      <c r="K226" s="95"/>
      <c r="L226" s="95"/>
      <c r="M226" s="99"/>
      <c r="N226" s="99"/>
      <c r="O226" s="95"/>
      <c r="P226" s="95"/>
      <c r="Q226" s="95"/>
      <c r="R226" s="95"/>
      <c r="S226" s="95"/>
      <c r="T226" s="95"/>
      <c r="U226" s="99"/>
      <c r="V226" s="95"/>
      <c r="W226" s="99"/>
      <c r="X226" s="95"/>
      <c r="Y226" s="99"/>
      <c r="Z226" s="229"/>
      <c r="AA226" s="95"/>
      <c r="AB226" s="95"/>
      <c r="AC226" s="95"/>
    </row>
    <row r="227" spans="1:29" ht="15.75" hidden="1" customHeight="1">
      <c r="A227" s="95"/>
      <c r="B227" s="95"/>
      <c r="C227" s="95"/>
      <c r="D227" s="95"/>
      <c r="E227" s="95"/>
      <c r="F227" s="95"/>
      <c r="G227" s="95"/>
      <c r="H227" s="99"/>
      <c r="I227" s="95"/>
      <c r="J227" s="95"/>
      <c r="K227" s="95"/>
      <c r="L227" s="95"/>
      <c r="M227" s="99"/>
      <c r="N227" s="99"/>
      <c r="O227" s="95"/>
      <c r="P227" s="95"/>
      <c r="Q227" s="95"/>
      <c r="R227" s="95"/>
      <c r="S227" s="95"/>
      <c r="T227" s="95"/>
      <c r="U227" s="99"/>
      <c r="V227" s="95"/>
      <c r="W227" s="99"/>
      <c r="X227" s="95"/>
      <c r="Y227" s="99"/>
      <c r="Z227" s="229"/>
      <c r="AA227" s="95"/>
      <c r="AB227" s="95"/>
      <c r="AC227" s="95"/>
    </row>
    <row r="228" spans="1:29" ht="15.75" hidden="1" customHeight="1">
      <c r="A228" s="95"/>
      <c r="B228" s="95"/>
      <c r="C228" s="95"/>
      <c r="D228" s="95"/>
      <c r="E228" s="95"/>
      <c r="F228" s="95"/>
      <c r="G228" s="95"/>
      <c r="H228" s="99"/>
      <c r="I228" s="95"/>
      <c r="J228" s="95"/>
      <c r="K228" s="95"/>
      <c r="L228" s="95"/>
      <c r="M228" s="99"/>
      <c r="N228" s="99"/>
      <c r="O228" s="95"/>
      <c r="P228" s="95"/>
      <c r="Q228" s="95"/>
      <c r="R228" s="95"/>
      <c r="S228" s="95"/>
      <c r="T228" s="95"/>
      <c r="U228" s="99"/>
      <c r="V228" s="95"/>
      <c r="W228" s="99"/>
      <c r="X228" s="95"/>
      <c r="Y228" s="99"/>
      <c r="Z228" s="229"/>
      <c r="AA228" s="95"/>
      <c r="AB228" s="95"/>
      <c r="AC228" s="95"/>
    </row>
    <row r="229" spans="1:29" ht="15.75" hidden="1" customHeight="1">
      <c r="A229" s="95"/>
      <c r="B229" s="95"/>
      <c r="C229" s="95"/>
      <c r="D229" s="95"/>
      <c r="E229" s="95"/>
      <c r="F229" s="95"/>
      <c r="G229" s="95"/>
      <c r="H229" s="99"/>
      <c r="I229" s="95"/>
      <c r="J229" s="95"/>
      <c r="K229" s="95"/>
      <c r="L229" s="95"/>
      <c r="M229" s="99"/>
      <c r="N229" s="99"/>
      <c r="O229" s="95"/>
      <c r="P229" s="95"/>
      <c r="Q229" s="95"/>
      <c r="R229" s="95"/>
      <c r="S229" s="95"/>
      <c r="T229" s="95"/>
      <c r="U229" s="99"/>
      <c r="V229" s="95"/>
      <c r="W229" s="99"/>
      <c r="X229" s="95"/>
      <c r="Y229" s="99"/>
      <c r="Z229" s="229"/>
      <c r="AA229" s="95"/>
      <c r="AB229" s="95"/>
      <c r="AC229" s="95"/>
    </row>
    <row r="230" spans="1:29" ht="15.75" hidden="1" customHeight="1">
      <c r="A230" s="95"/>
      <c r="B230" s="95"/>
      <c r="C230" s="95"/>
      <c r="D230" s="95"/>
      <c r="E230" s="95"/>
      <c r="F230" s="95"/>
      <c r="G230" s="95"/>
      <c r="H230" s="99"/>
      <c r="I230" s="95"/>
      <c r="J230" s="95"/>
      <c r="K230" s="95"/>
      <c r="L230" s="95"/>
      <c r="M230" s="99"/>
      <c r="N230" s="99"/>
      <c r="O230" s="95"/>
      <c r="P230" s="95"/>
      <c r="Q230" s="95"/>
      <c r="R230" s="95"/>
      <c r="S230" s="95"/>
      <c r="T230" s="95"/>
      <c r="U230" s="99"/>
      <c r="V230" s="95"/>
      <c r="W230" s="99"/>
      <c r="X230" s="95"/>
      <c r="Y230" s="99"/>
      <c r="Z230" s="229"/>
      <c r="AA230" s="95"/>
      <c r="AB230" s="95"/>
      <c r="AC230" s="95"/>
    </row>
    <row r="231" spans="1:29" ht="15.75" hidden="1" customHeight="1">
      <c r="A231" s="95"/>
      <c r="B231" s="95"/>
      <c r="C231" s="95"/>
      <c r="D231" s="95"/>
      <c r="E231" s="95"/>
      <c r="F231" s="95"/>
      <c r="G231" s="95"/>
      <c r="H231" s="99"/>
      <c r="I231" s="95"/>
      <c r="J231" s="95"/>
      <c r="K231" s="95"/>
      <c r="L231" s="95"/>
      <c r="M231" s="99"/>
      <c r="N231" s="99"/>
      <c r="O231" s="95"/>
      <c r="P231" s="95"/>
      <c r="Q231" s="95"/>
      <c r="R231" s="95"/>
      <c r="S231" s="95"/>
      <c r="T231" s="95"/>
      <c r="U231" s="99"/>
      <c r="V231" s="95"/>
      <c r="W231" s="99"/>
      <c r="X231" s="95"/>
      <c r="Y231" s="99"/>
      <c r="Z231" s="229"/>
      <c r="AA231" s="95"/>
      <c r="AB231" s="95"/>
      <c r="AC231" s="95"/>
    </row>
    <row r="232" spans="1:29" ht="15.75" hidden="1" customHeight="1">
      <c r="A232" s="95"/>
      <c r="B232" s="95"/>
      <c r="C232" s="95"/>
      <c r="D232" s="95"/>
      <c r="E232" s="95"/>
      <c r="F232" s="95"/>
      <c r="G232" s="95"/>
      <c r="H232" s="99"/>
      <c r="I232" s="95"/>
      <c r="J232" s="95"/>
      <c r="K232" s="95"/>
      <c r="L232" s="95"/>
      <c r="M232" s="99"/>
      <c r="N232" s="99"/>
      <c r="O232" s="95"/>
      <c r="P232" s="95"/>
      <c r="Q232" s="95"/>
      <c r="R232" s="95"/>
      <c r="S232" s="95"/>
      <c r="T232" s="95"/>
      <c r="U232" s="99"/>
      <c r="V232" s="95"/>
      <c r="W232" s="99"/>
      <c r="X232" s="95"/>
      <c r="Y232" s="99"/>
      <c r="Z232" s="229"/>
      <c r="AA232" s="95"/>
      <c r="AB232" s="95"/>
      <c r="AC232" s="95"/>
    </row>
    <row r="233" spans="1:29" ht="15.75" hidden="1" customHeight="1">
      <c r="A233" s="95"/>
      <c r="B233" s="95"/>
      <c r="C233" s="95"/>
      <c r="D233" s="95"/>
      <c r="E233" s="95"/>
      <c r="F233" s="95"/>
      <c r="G233" s="95"/>
      <c r="H233" s="99"/>
      <c r="I233" s="95"/>
      <c r="J233" s="95"/>
      <c r="K233" s="95"/>
      <c r="L233" s="95"/>
      <c r="M233" s="99"/>
      <c r="N233" s="99"/>
      <c r="O233" s="95"/>
      <c r="P233" s="95"/>
      <c r="Q233" s="95"/>
      <c r="R233" s="95"/>
      <c r="S233" s="95"/>
      <c r="T233" s="95"/>
      <c r="U233" s="99"/>
      <c r="V233" s="95"/>
      <c r="W233" s="99"/>
      <c r="X233" s="95"/>
      <c r="Y233" s="99"/>
      <c r="Z233" s="229"/>
      <c r="AA233" s="95"/>
      <c r="AB233" s="95"/>
      <c r="AC233" s="95"/>
    </row>
    <row r="234" spans="1:29" ht="15.75" hidden="1" customHeight="1">
      <c r="A234" s="95"/>
      <c r="B234" s="95"/>
      <c r="C234" s="95"/>
      <c r="D234" s="95"/>
      <c r="E234" s="95"/>
      <c r="F234" s="95"/>
      <c r="G234" s="95"/>
      <c r="H234" s="99"/>
      <c r="I234" s="95"/>
      <c r="J234" s="95"/>
      <c r="K234" s="95"/>
      <c r="L234" s="95"/>
      <c r="M234" s="99"/>
      <c r="N234" s="99"/>
      <c r="O234" s="95"/>
      <c r="P234" s="95"/>
      <c r="Q234" s="95"/>
      <c r="R234" s="95"/>
      <c r="S234" s="95"/>
      <c r="T234" s="95"/>
      <c r="U234" s="99"/>
      <c r="V234" s="95"/>
      <c r="W234" s="99"/>
      <c r="X234" s="95"/>
      <c r="Y234" s="99"/>
      <c r="Z234" s="229"/>
      <c r="AA234" s="95"/>
      <c r="AB234" s="95"/>
      <c r="AC234" s="95"/>
    </row>
    <row r="235" spans="1:29" ht="15.75" hidden="1" customHeight="1">
      <c r="A235" s="95"/>
      <c r="B235" s="95"/>
      <c r="C235" s="95"/>
      <c r="D235" s="95"/>
      <c r="E235" s="95"/>
      <c r="F235" s="95"/>
      <c r="G235" s="95"/>
      <c r="H235" s="99"/>
      <c r="I235" s="95"/>
      <c r="J235" s="95"/>
      <c r="K235" s="95"/>
      <c r="L235" s="95"/>
      <c r="M235" s="99"/>
      <c r="N235" s="99"/>
      <c r="O235" s="95"/>
      <c r="P235" s="95"/>
      <c r="Q235" s="95"/>
      <c r="R235" s="95"/>
      <c r="S235" s="95"/>
      <c r="T235" s="95"/>
      <c r="U235" s="99"/>
      <c r="V235" s="95"/>
      <c r="W235" s="99"/>
      <c r="X235" s="95"/>
      <c r="Y235" s="99"/>
      <c r="Z235" s="229"/>
      <c r="AA235" s="95"/>
      <c r="AB235" s="95"/>
      <c r="AC235" s="95"/>
    </row>
    <row r="236" spans="1:29" ht="15.75" hidden="1" customHeight="1">
      <c r="A236" s="95"/>
      <c r="B236" s="95"/>
      <c r="C236" s="95"/>
      <c r="D236" s="95"/>
      <c r="E236" s="95"/>
      <c r="F236" s="95"/>
      <c r="G236" s="95"/>
      <c r="H236" s="99"/>
      <c r="I236" s="95"/>
      <c r="J236" s="95"/>
      <c r="K236" s="95"/>
      <c r="L236" s="95"/>
      <c r="M236" s="99"/>
      <c r="N236" s="99"/>
      <c r="O236" s="95"/>
      <c r="P236" s="95"/>
      <c r="Q236" s="95"/>
      <c r="R236" s="95"/>
      <c r="S236" s="95"/>
      <c r="T236" s="95"/>
      <c r="U236" s="99"/>
      <c r="V236" s="95"/>
      <c r="W236" s="99"/>
      <c r="X236" s="95"/>
      <c r="Y236" s="99"/>
      <c r="Z236" s="229"/>
      <c r="AA236" s="95"/>
      <c r="AB236" s="95"/>
      <c r="AC236" s="95"/>
    </row>
    <row r="237" spans="1:29" ht="15.75" hidden="1" customHeight="1">
      <c r="A237" s="95"/>
      <c r="B237" s="95"/>
      <c r="C237" s="95"/>
      <c r="D237" s="95"/>
      <c r="E237" s="95"/>
      <c r="F237" s="95"/>
      <c r="G237" s="95"/>
      <c r="H237" s="99"/>
      <c r="I237" s="95"/>
      <c r="J237" s="95"/>
      <c r="K237" s="95"/>
      <c r="L237" s="95"/>
      <c r="M237" s="99"/>
      <c r="N237" s="99"/>
      <c r="O237" s="95"/>
      <c r="P237" s="95"/>
      <c r="Q237" s="95"/>
      <c r="R237" s="95"/>
      <c r="S237" s="95"/>
      <c r="T237" s="95"/>
      <c r="U237" s="99"/>
      <c r="V237" s="95"/>
      <c r="W237" s="99"/>
      <c r="X237" s="95"/>
      <c r="Y237" s="99"/>
      <c r="Z237" s="229"/>
      <c r="AA237" s="95"/>
      <c r="AB237" s="95"/>
      <c r="AC237" s="95"/>
    </row>
    <row r="238" spans="1:29" ht="15.75" hidden="1" customHeight="1">
      <c r="A238" s="95"/>
      <c r="B238" s="95"/>
      <c r="C238" s="95"/>
      <c r="D238" s="95"/>
      <c r="E238" s="95"/>
      <c r="F238" s="95"/>
      <c r="G238" s="95"/>
      <c r="H238" s="99"/>
      <c r="I238" s="95"/>
      <c r="J238" s="95"/>
      <c r="K238" s="95"/>
      <c r="L238" s="95"/>
      <c r="M238" s="99"/>
      <c r="N238" s="99"/>
      <c r="O238" s="95"/>
      <c r="P238" s="95"/>
      <c r="Q238" s="95"/>
      <c r="R238" s="95"/>
      <c r="S238" s="95"/>
      <c r="T238" s="95"/>
      <c r="U238" s="99"/>
      <c r="V238" s="95"/>
      <c r="W238" s="99"/>
      <c r="X238" s="95"/>
      <c r="Y238" s="99"/>
      <c r="Z238" s="229"/>
      <c r="AA238" s="95"/>
      <c r="AB238" s="95"/>
      <c r="AC238" s="95"/>
    </row>
    <row r="239" spans="1:29" ht="15.75" hidden="1" customHeight="1">
      <c r="A239" s="95"/>
      <c r="B239" s="95"/>
      <c r="C239" s="95"/>
      <c r="D239" s="95"/>
      <c r="E239" s="95"/>
      <c r="F239" s="95"/>
      <c r="G239" s="95"/>
      <c r="H239" s="99"/>
      <c r="I239" s="95"/>
      <c r="J239" s="95"/>
      <c r="K239" s="95"/>
      <c r="L239" s="95"/>
      <c r="M239" s="99"/>
      <c r="N239" s="99"/>
      <c r="O239" s="95"/>
      <c r="P239" s="95"/>
      <c r="Q239" s="95"/>
      <c r="R239" s="95"/>
      <c r="S239" s="95"/>
      <c r="T239" s="95"/>
      <c r="U239" s="99"/>
      <c r="V239" s="95"/>
      <c r="W239" s="99"/>
      <c r="X239" s="95"/>
      <c r="Y239" s="99"/>
      <c r="Z239" s="229"/>
      <c r="AA239" s="95"/>
      <c r="AB239" s="95"/>
      <c r="AC239" s="95"/>
    </row>
    <row r="240" spans="1:29" ht="15.75" hidden="1" customHeight="1">
      <c r="A240" s="95"/>
      <c r="B240" s="95"/>
      <c r="C240" s="95"/>
      <c r="D240" s="95"/>
      <c r="E240" s="95"/>
      <c r="F240" s="95"/>
      <c r="G240" s="95"/>
      <c r="H240" s="99"/>
      <c r="I240" s="95"/>
      <c r="J240" s="95"/>
      <c r="K240" s="95"/>
      <c r="L240" s="95"/>
      <c r="M240" s="99"/>
      <c r="N240" s="99"/>
      <c r="O240" s="95"/>
      <c r="P240" s="95"/>
      <c r="Q240" s="95"/>
      <c r="R240" s="95"/>
      <c r="S240" s="95"/>
      <c r="T240" s="95"/>
      <c r="U240" s="99"/>
      <c r="V240" s="95"/>
      <c r="W240" s="99"/>
      <c r="X240" s="95"/>
      <c r="Y240" s="99"/>
      <c r="Z240" s="229"/>
      <c r="AA240" s="95"/>
      <c r="AB240" s="95"/>
      <c r="AC240" s="95"/>
    </row>
    <row r="241" spans="1:29" ht="15.75" hidden="1" customHeight="1">
      <c r="A241" s="95"/>
      <c r="B241" s="95"/>
      <c r="C241" s="95"/>
      <c r="D241" s="95"/>
      <c r="E241" s="95"/>
      <c r="F241" s="95"/>
      <c r="G241" s="95"/>
      <c r="H241" s="99"/>
      <c r="I241" s="95"/>
      <c r="J241" s="95"/>
      <c r="K241" s="95"/>
      <c r="L241" s="95"/>
      <c r="M241" s="99"/>
      <c r="N241" s="99"/>
      <c r="O241" s="95"/>
      <c r="P241" s="95"/>
      <c r="Q241" s="95"/>
      <c r="R241" s="95"/>
      <c r="S241" s="95"/>
      <c r="T241" s="95"/>
      <c r="U241" s="99"/>
      <c r="V241" s="95"/>
      <c r="W241" s="99"/>
      <c r="X241" s="95"/>
      <c r="Y241" s="99"/>
      <c r="Z241" s="229"/>
      <c r="AA241" s="95"/>
      <c r="AB241" s="95"/>
      <c r="AC241" s="95"/>
    </row>
    <row r="242" spans="1:29" ht="15.75" hidden="1" customHeight="1">
      <c r="A242" s="95"/>
      <c r="B242" s="95"/>
      <c r="C242" s="95"/>
      <c r="D242" s="95"/>
      <c r="E242" s="95"/>
      <c r="F242" s="95"/>
      <c r="G242" s="95"/>
      <c r="H242" s="99"/>
      <c r="I242" s="95"/>
      <c r="J242" s="95"/>
      <c r="K242" s="95"/>
      <c r="L242" s="95"/>
      <c r="M242" s="99"/>
      <c r="N242" s="99"/>
      <c r="O242" s="95"/>
      <c r="P242" s="95"/>
      <c r="Q242" s="95"/>
      <c r="R242" s="95"/>
      <c r="S242" s="95"/>
      <c r="T242" s="95"/>
      <c r="U242" s="99"/>
      <c r="V242" s="95"/>
      <c r="W242" s="99"/>
      <c r="X242" s="95"/>
      <c r="Y242" s="99"/>
      <c r="Z242" s="229"/>
      <c r="AA242" s="95"/>
      <c r="AB242" s="95"/>
      <c r="AC242" s="95"/>
    </row>
    <row r="243" spans="1:29" ht="15.75" hidden="1" customHeight="1">
      <c r="A243" s="95"/>
      <c r="B243" s="95"/>
      <c r="C243" s="95"/>
      <c r="D243" s="95"/>
      <c r="E243" s="95"/>
      <c r="F243" s="95"/>
      <c r="G243" s="95"/>
      <c r="H243" s="99"/>
      <c r="I243" s="95"/>
      <c r="J243" s="95"/>
      <c r="K243" s="95"/>
      <c r="L243" s="95"/>
      <c r="M243" s="99"/>
      <c r="N243" s="99"/>
      <c r="O243" s="95"/>
      <c r="P243" s="95"/>
      <c r="Q243" s="95"/>
      <c r="R243" s="95"/>
      <c r="S243" s="95"/>
      <c r="T243" s="95"/>
      <c r="U243" s="99"/>
      <c r="V243" s="95"/>
      <c r="W243" s="99"/>
      <c r="X243" s="95"/>
      <c r="Y243" s="99"/>
      <c r="Z243" s="229"/>
      <c r="AA243" s="95"/>
      <c r="AB243" s="95"/>
      <c r="AC243" s="95"/>
    </row>
    <row r="244" spans="1:29" ht="15.75" hidden="1" customHeight="1">
      <c r="A244" s="95"/>
      <c r="B244" s="95"/>
      <c r="C244" s="95"/>
      <c r="D244" s="95"/>
      <c r="E244" s="95"/>
      <c r="F244" s="95"/>
      <c r="G244" s="95"/>
      <c r="H244" s="99"/>
      <c r="I244" s="95"/>
      <c r="J244" s="95"/>
      <c r="K244" s="95"/>
      <c r="L244" s="95"/>
      <c r="M244" s="99"/>
      <c r="N244" s="99"/>
      <c r="O244" s="95"/>
      <c r="P244" s="95"/>
      <c r="Q244" s="95"/>
      <c r="R244" s="95"/>
      <c r="S244" s="95"/>
      <c r="T244" s="95"/>
      <c r="U244" s="99"/>
      <c r="V244" s="95"/>
      <c r="W244" s="99"/>
      <c r="X244" s="95"/>
      <c r="Y244" s="99"/>
      <c r="Z244" s="229"/>
      <c r="AA244" s="95"/>
      <c r="AB244" s="95"/>
      <c r="AC244" s="95"/>
    </row>
    <row r="245" spans="1:29" ht="15.75" hidden="1" customHeight="1">
      <c r="A245" s="95"/>
      <c r="B245" s="95"/>
      <c r="C245" s="95"/>
      <c r="D245" s="95"/>
      <c r="E245" s="95"/>
      <c r="F245" s="95"/>
      <c r="G245" s="95"/>
      <c r="H245" s="99"/>
      <c r="I245" s="95"/>
      <c r="J245" s="95"/>
      <c r="K245" s="95"/>
      <c r="L245" s="95"/>
      <c r="M245" s="99"/>
      <c r="N245" s="99"/>
      <c r="O245" s="95"/>
      <c r="P245" s="95"/>
      <c r="Q245" s="95"/>
      <c r="R245" s="95"/>
      <c r="S245" s="95"/>
      <c r="T245" s="95"/>
      <c r="U245" s="99"/>
      <c r="V245" s="95"/>
      <c r="W245" s="99"/>
      <c r="X245" s="95"/>
      <c r="Y245" s="99"/>
      <c r="Z245" s="229"/>
      <c r="AA245" s="95"/>
      <c r="AB245" s="95"/>
      <c r="AC245" s="95"/>
    </row>
    <row r="246" spans="1:29" ht="15.75" hidden="1" customHeight="1">
      <c r="A246" s="95"/>
      <c r="B246" s="95"/>
      <c r="C246" s="95"/>
      <c r="D246" s="95"/>
      <c r="E246" s="95"/>
      <c r="F246" s="95"/>
      <c r="G246" s="95"/>
      <c r="H246" s="99"/>
      <c r="I246" s="95"/>
      <c r="J246" s="95"/>
      <c r="K246" s="95"/>
      <c r="L246" s="95"/>
      <c r="M246" s="99"/>
      <c r="N246" s="99"/>
      <c r="O246" s="95"/>
      <c r="P246" s="95"/>
      <c r="Q246" s="95"/>
      <c r="R246" s="95"/>
      <c r="S246" s="95"/>
      <c r="T246" s="95"/>
      <c r="U246" s="99"/>
      <c r="V246" s="95"/>
      <c r="W246" s="99"/>
      <c r="X246" s="95"/>
      <c r="Y246" s="99"/>
      <c r="Z246" s="229"/>
      <c r="AA246" s="95"/>
      <c r="AB246" s="95"/>
      <c r="AC246" s="95"/>
    </row>
    <row r="247" spans="1:29" ht="15.75" hidden="1" customHeight="1">
      <c r="A247" s="95"/>
      <c r="B247" s="95"/>
      <c r="C247" s="95"/>
      <c r="D247" s="95"/>
      <c r="E247" s="95"/>
      <c r="F247" s="95"/>
      <c r="G247" s="95"/>
      <c r="H247" s="99"/>
      <c r="I247" s="95"/>
      <c r="J247" s="95"/>
      <c r="K247" s="95"/>
      <c r="L247" s="95"/>
      <c r="M247" s="99"/>
      <c r="N247" s="99"/>
      <c r="O247" s="95"/>
      <c r="P247" s="95"/>
      <c r="Q247" s="95"/>
      <c r="R247" s="95"/>
      <c r="S247" s="95"/>
      <c r="T247" s="95"/>
      <c r="U247" s="99"/>
      <c r="V247" s="95"/>
      <c r="W247" s="99"/>
      <c r="X247" s="95"/>
      <c r="Y247" s="99"/>
      <c r="Z247" s="229"/>
      <c r="AA247" s="95"/>
      <c r="AB247" s="95"/>
      <c r="AC247" s="95"/>
    </row>
    <row r="248" spans="1:29" ht="15.75" hidden="1" customHeight="1">
      <c r="A248" s="95"/>
      <c r="B248" s="95"/>
      <c r="C248" s="95"/>
      <c r="D248" s="95"/>
      <c r="E248" s="95"/>
      <c r="F248" s="95"/>
      <c r="G248" s="95"/>
      <c r="H248" s="99"/>
      <c r="I248" s="95"/>
      <c r="J248" s="95"/>
      <c r="K248" s="95"/>
      <c r="L248" s="95"/>
      <c r="M248" s="99"/>
      <c r="N248" s="99"/>
      <c r="O248" s="95"/>
      <c r="P248" s="95"/>
      <c r="Q248" s="95"/>
      <c r="R248" s="95"/>
      <c r="S248" s="95"/>
      <c r="T248" s="95"/>
      <c r="U248" s="99"/>
      <c r="V248" s="95"/>
      <c r="W248" s="99"/>
      <c r="X248" s="95"/>
      <c r="Y248" s="99"/>
      <c r="Z248" s="229"/>
      <c r="AA248" s="95"/>
      <c r="AB248" s="95"/>
      <c r="AC248" s="95"/>
    </row>
    <row r="249" spans="1:29" ht="15.75" hidden="1" customHeight="1">
      <c r="A249" s="95"/>
      <c r="B249" s="95"/>
      <c r="C249" s="95"/>
      <c r="D249" s="95"/>
      <c r="E249" s="95"/>
      <c r="F249" s="95"/>
      <c r="G249" s="95"/>
      <c r="H249" s="99"/>
      <c r="I249" s="95"/>
      <c r="J249" s="95"/>
      <c r="K249" s="95"/>
      <c r="L249" s="95"/>
      <c r="M249" s="99"/>
      <c r="N249" s="99"/>
      <c r="O249" s="95"/>
      <c r="P249" s="95"/>
      <c r="Q249" s="95"/>
      <c r="R249" s="95"/>
      <c r="S249" s="95"/>
      <c r="T249" s="95"/>
      <c r="U249" s="99"/>
      <c r="V249" s="95"/>
      <c r="W249" s="99"/>
      <c r="X249" s="95"/>
      <c r="Y249" s="99"/>
      <c r="Z249" s="229"/>
      <c r="AA249" s="95"/>
      <c r="AB249" s="95"/>
      <c r="AC249" s="95"/>
    </row>
    <row r="250" spans="1:29" ht="15.75" hidden="1" customHeight="1">
      <c r="A250" s="95"/>
      <c r="B250" s="95"/>
      <c r="C250" s="95"/>
      <c r="D250" s="95"/>
      <c r="E250" s="95"/>
      <c r="F250" s="95"/>
      <c r="G250" s="95"/>
      <c r="H250" s="99"/>
      <c r="I250" s="95"/>
      <c r="J250" s="95"/>
      <c r="K250" s="95"/>
      <c r="L250" s="95"/>
      <c r="M250" s="99"/>
      <c r="N250" s="99"/>
      <c r="O250" s="95"/>
      <c r="P250" s="95"/>
      <c r="Q250" s="95"/>
      <c r="R250" s="95"/>
      <c r="S250" s="95"/>
      <c r="T250" s="95"/>
      <c r="U250" s="99"/>
      <c r="V250" s="95"/>
      <c r="W250" s="99"/>
      <c r="X250" s="95"/>
      <c r="Y250" s="99"/>
      <c r="Z250" s="229"/>
      <c r="AA250" s="95"/>
      <c r="AB250" s="95"/>
      <c r="AC250" s="95"/>
    </row>
    <row r="251" spans="1:29" ht="15.75" hidden="1" customHeight="1">
      <c r="A251" s="95"/>
      <c r="B251" s="95"/>
      <c r="C251" s="95"/>
      <c r="D251" s="95"/>
      <c r="E251" s="95"/>
      <c r="F251" s="95"/>
      <c r="G251" s="95"/>
      <c r="H251" s="99"/>
      <c r="I251" s="95"/>
      <c r="J251" s="95"/>
      <c r="K251" s="95"/>
      <c r="L251" s="95"/>
      <c r="M251" s="99"/>
      <c r="N251" s="99"/>
      <c r="O251" s="95"/>
      <c r="P251" s="95"/>
      <c r="Q251" s="95"/>
      <c r="R251" s="95"/>
      <c r="S251" s="95"/>
      <c r="T251" s="95"/>
      <c r="U251" s="99"/>
      <c r="V251" s="95"/>
      <c r="W251" s="99"/>
      <c r="X251" s="95"/>
      <c r="Y251" s="99"/>
      <c r="Z251" s="229"/>
      <c r="AA251" s="95"/>
      <c r="AB251" s="95"/>
      <c r="AC251" s="95"/>
    </row>
    <row r="252" spans="1:29" ht="15.75" hidden="1" customHeight="1">
      <c r="A252" s="95"/>
      <c r="B252" s="95"/>
      <c r="C252" s="95"/>
      <c r="D252" s="95"/>
      <c r="E252" s="95"/>
      <c r="F252" s="95"/>
      <c r="G252" s="95"/>
      <c r="H252" s="99"/>
      <c r="I252" s="95"/>
      <c r="J252" s="95"/>
      <c r="K252" s="95"/>
      <c r="L252" s="95"/>
      <c r="M252" s="99"/>
      <c r="N252" s="99"/>
      <c r="O252" s="95"/>
      <c r="P252" s="95"/>
      <c r="Q252" s="95"/>
      <c r="R252" s="95"/>
      <c r="S252" s="95"/>
      <c r="T252" s="95"/>
      <c r="U252" s="99"/>
      <c r="V252" s="95"/>
      <c r="W252" s="99"/>
      <c r="X252" s="95"/>
      <c r="Y252" s="99"/>
      <c r="Z252" s="229"/>
      <c r="AA252" s="95"/>
      <c r="AB252" s="95"/>
      <c r="AC252" s="95"/>
    </row>
    <row r="253" spans="1:29" ht="15.75" hidden="1" customHeight="1">
      <c r="A253" s="95"/>
      <c r="B253" s="95"/>
      <c r="C253" s="95"/>
      <c r="D253" s="95"/>
      <c r="E253" s="95"/>
      <c r="F253" s="95"/>
      <c r="G253" s="95"/>
      <c r="H253" s="99"/>
      <c r="I253" s="95"/>
      <c r="J253" s="95"/>
      <c r="K253" s="95"/>
      <c r="L253" s="95"/>
      <c r="M253" s="99"/>
      <c r="N253" s="99"/>
      <c r="O253" s="95"/>
      <c r="P253" s="95"/>
      <c r="Q253" s="95"/>
      <c r="R253" s="95"/>
      <c r="S253" s="95"/>
      <c r="T253" s="95"/>
      <c r="U253" s="99"/>
      <c r="V253" s="95"/>
      <c r="W253" s="99"/>
      <c r="X253" s="95"/>
      <c r="Y253" s="99"/>
      <c r="Z253" s="229"/>
      <c r="AA253" s="95"/>
      <c r="AB253" s="95"/>
      <c r="AC253" s="95"/>
    </row>
    <row r="254" spans="1:29" ht="15.75" hidden="1" customHeight="1">
      <c r="A254" s="95"/>
      <c r="B254" s="95"/>
      <c r="C254" s="95"/>
      <c r="D254" s="95"/>
      <c r="E254" s="95"/>
      <c r="F254" s="95"/>
      <c r="G254" s="95"/>
      <c r="H254" s="99"/>
      <c r="I254" s="95"/>
      <c r="J254" s="95"/>
      <c r="K254" s="95"/>
      <c r="L254" s="95"/>
      <c r="M254" s="99"/>
      <c r="N254" s="99"/>
      <c r="O254" s="95"/>
      <c r="P254" s="95"/>
      <c r="Q254" s="95"/>
      <c r="R254" s="95"/>
      <c r="S254" s="95"/>
      <c r="T254" s="95"/>
      <c r="U254" s="99"/>
      <c r="V254" s="95"/>
      <c r="W254" s="99"/>
      <c r="X254" s="95"/>
      <c r="Y254" s="99"/>
      <c r="Z254" s="229"/>
      <c r="AA254" s="95"/>
      <c r="AB254" s="95"/>
      <c r="AC254" s="95"/>
    </row>
    <row r="255" spans="1:29" ht="15.75" hidden="1" customHeight="1">
      <c r="A255" s="95"/>
      <c r="B255" s="95"/>
      <c r="C255" s="95"/>
      <c r="D255" s="95"/>
      <c r="E255" s="95"/>
      <c r="F255" s="95"/>
      <c r="G255" s="95"/>
      <c r="H255" s="99"/>
      <c r="I255" s="95"/>
      <c r="J255" s="95"/>
      <c r="K255" s="95"/>
      <c r="L255" s="95"/>
      <c r="M255" s="99"/>
      <c r="N255" s="99"/>
      <c r="O255" s="95"/>
      <c r="P255" s="95"/>
      <c r="Q255" s="95"/>
      <c r="R255" s="95"/>
      <c r="S255" s="95"/>
      <c r="T255" s="95"/>
      <c r="U255" s="99"/>
      <c r="V255" s="95"/>
      <c r="W255" s="99"/>
      <c r="X255" s="95"/>
      <c r="Y255" s="99"/>
      <c r="Z255" s="229"/>
      <c r="AA255" s="95"/>
      <c r="AB255" s="95"/>
      <c r="AC255" s="95"/>
    </row>
    <row r="256" spans="1:29" ht="15.75" hidden="1" customHeight="1">
      <c r="A256" s="95"/>
      <c r="B256" s="95"/>
      <c r="C256" s="95"/>
      <c r="D256" s="95"/>
      <c r="E256" s="95"/>
      <c r="F256" s="95"/>
      <c r="G256" s="95"/>
      <c r="H256" s="99"/>
      <c r="I256" s="95"/>
      <c r="J256" s="95"/>
      <c r="K256" s="95"/>
      <c r="L256" s="95"/>
      <c r="M256" s="99"/>
      <c r="N256" s="99"/>
      <c r="O256" s="95"/>
      <c r="P256" s="95"/>
      <c r="Q256" s="95"/>
      <c r="R256" s="95"/>
      <c r="S256" s="95"/>
      <c r="T256" s="95"/>
      <c r="U256" s="99"/>
      <c r="V256" s="95"/>
      <c r="W256" s="99"/>
      <c r="X256" s="95"/>
      <c r="Y256" s="99"/>
      <c r="Z256" s="229"/>
      <c r="AA256" s="95"/>
      <c r="AB256" s="95"/>
      <c r="AC256" s="95"/>
    </row>
    <row r="257" spans="1:29" ht="15.75" hidden="1" customHeight="1">
      <c r="A257" s="95"/>
      <c r="B257" s="95"/>
      <c r="C257" s="95"/>
      <c r="D257" s="95"/>
      <c r="E257" s="95"/>
      <c r="F257" s="95"/>
      <c r="G257" s="95"/>
      <c r="H257" s="99"/>
      <c r="I257" s="95"/>
      <c r="J257" s="95"/>
      <c r="K257" s="95"/>
      <c r="L257" s="95"/>
      <c r="M257" s="99"/>
      <c r="N257" s="99"/>
      <c r="O257" s="95"/>
      <c r="P257" s="95"/>
      <c r="Q257" s="95"/>
      <c r="R257" s="95"/>
      <c r="S257" s="95"/>
      <c r="T257" s="95"/>
      <c r="U257" s="99"/>
      <c r="V257" s="95"/>
      <c r="W257" s="99"/>
      <c r="X257" s="95"/>
      <c r="Y257" s="99"/>
      <c r="Z257" s="229"/>
      <c r="AA257" s="95"/>
      <c r="AB257" s="95"/>
      <c r="AC257" s="95"/>
    </row>
    <row r="258" spans="1:29" ht="15.75" hidden="1" customHeight="1">
      <c r="A258" s="95"/>
      <c r="B258" s="95"/>
      <c r="C258" s="95"/>
      <c r="D258" s="95"/>
      <c r="E258" s="95"/>
      <c r="F258" s="95"/>
      <c r="G258" s="95"/>
      <c r="H258" s="99"/>
      <c r="I258" s="95"/>
      <c r="J258" s="95"/>
      <c r="K258" s="95"/>
      <c r="L258" s="95"/>
      <c r="M258" s="99"/>
      <c r="N258" s="99"/>
      <c r="O258" s="95"/>
      <c r="P258" s="95"/>
      <c r="Q258" s="95"/>
      <c r="R258" s="95"/>
      <c r="S258" s="95"/>
      <c r="T258" s="95"/>
      <c r="U258" s="99"/>
      <c r="V258" s="95"/>
      <c r="W258" s="99"/>
      <c r="X258" s="95"/>
      <c r="Y258" s="99"/>
      <c r="Z258" s="229"/>
      <c r="AA258" s="95"/>
      <c r="AB258" s="95"/>
      <c r="AC258" s="95"/>
    </row>
    <row r="259" spans="1:29" ht="15.75" hidden="1" customHeight="1">
      <c r="A259" s="95"/>
      <c r="B259" s="95"/>
      <c r="C259" s="95"/>
      <c r="D259" s="95"/>
      <c r="E259" s="95"/>
      <c r="F259" s="95"/>
      <c r="G259" s="95"/>
      <c r="H259" s="99"/>
      <c r="I259" s="95"/>
      <c r="J259" s="95"/>
      <c r="K259" s="95"/>
      <c r="L259" s="95"/>
      <c r="M259" s="99"/>
      <c r="N259" s="99"/>
      <c r="O259" s="95"/>
      <c r="P259" s="95"/>
      <c r="Q259" s="95"/>
      <c r="R259" s="95"/>
      <c r="S259" s="95"/>
      <c r="T259" s="95"/>
      <c r="U259" s="99"/>
      <c r="V259" s="95"/>
      <c r="W259" s="99"/>
      <c r="X259" s="95"/>
      <c r="Y259" s="99"/>
      <c r="Z259" s="229"/>
      <c r="AA259" s="95"/>
      <c r="AB259" s="95"/>
      <c r="AC259" s="95"/>
    </row>
    <row r="260" spans="1:29" ht="15.75" hidden="1" customHeight="1">
      <c r="A260" s="95"/>
      <c r="B260" s="95"/>
      <c r="C260" s="95"/>
      <c r="D260" s="95"/>
      <c r="E260" s="95"/>
      <c r="F260" s="95"/>
      <c r="G260" s="95"/>
      <c r="H260" s="99"/>
      <c r="I260" s="95"/>
      <c r="J260" s="95"/>
      <c r="K260" s="95"/>
      <c r="L260" s="95"/>
      <c r="M260" s="99"/>
      <c r="N260" s="99"/>
      <c r="O260" s="95"/>
      <c r="P260" s="95"/>
      <c r="Q260" s="95"/>
      <c r="R260" s="95"/>
      <c r="S260" s="95"/>
      <c r="T260" s="95"/>
      <c r="U260" s="99"/>
      <c r="V260" s="95"/>
      <c r="W260" s="99"/>
      <c r="X260" s="95"/>
      <c r="Y260" s="99"/>
      <c r="Z260" s="229"/>
      <c r="AA260" s="95"/>
      <c r="AB260" s="95"/>
      <c r="AC260" s="95"/>
    </row>
    <row r="261" spans="1:29" ht="15.75" hidden="1" customHeight="1">
      <c r="A261" s="95"/>
      <c r="B261" s="95"/>
      <c r="C261" s="95"/>
      <c r="D261" s="95"/>
      <c r="E261" s="95"/>
      <c r="F261" s="95"/>
      <c r="G261" s="95"/>
      <c r="H261" s="99"/>
      <c r="I261" s="95"/>
      <c r="J261" s="95"/>
      <c r="K261" s="95"/>
      <c r="L261" s="95"/>
      <c r="M261" s="99"/>
      <c r="N261" s="99"/>
      <c r="O261" s="95"/>
      <c r="P261" s="95"/>
      <c r="Q261" s="95"/>
      <c r="R261" s="95"/>
      <c r="S261" s="95"/>
      <c r="T261" s="95"/>
      <c r="U261" s="99"/>
      <c r="V261" s="95"/>
      <c r="W261" s="99"/>
      <c r="X261" s="95"/>
      <c r="Y261" s="99"/>
      <c r="Z261" s="229"/>
      <c r="AA261" s="95"/>
      <c r="AB261" s="95"/>
      <c r="AC261" s="95"/>
    </row>
    <row r="262" spans="1:29" ht="15.75" hidden="1" customHeight="1">
      <c r="A262" s="95"/>
      <c r="B262" s="95"/>
      <c r="C262" s="95"/>
      <c r="D262" s="95"/>
      <c r="E262" s="95"/>
      <c r="F262" s="95"/>
      <c r="G262" s="95"/>
      <c r="H262" s="99"/>
      <c r="I262" s="95"/>
      <c r="J262" s="95"/>
      <c r="K262" s="95"/>
      <c r="L262" s="95"/>
      <c r="M262" s="99"/>
      <c r="N262" s="99"/>
      <c r="O262" s="95"/>
      <c r="P262" s="95"/>
      <c r="Q262" s="95"/>
      <c r="R262" s="95"/>
      <c r="S262" s="95"/>
      <c r="T262" s="95"/>
      <c r="U262" s="99"/>
      <c r="V262" s="95"/>
      <c r="W262" s="99"/>
      <c r="X262" s="95"/>
      <c r="Y262" s="99"/>
      <c r="Z262" s="229"/>
      <c r="AA262" s="95"/>
      <c r="AB262" s="95"/>
      <c r="AC262" s="95"/>
    </row>
    <row r="263" spans="1:29" ht="15.75" hidden="1" customHeight="1">
      <c r="A263" s="95"/>
      <c r="B263" s="95"/>
      <c r="C263" s="95"/>
      <c r="D263" s="95"/>
      <c r="E263" s="95"/>
      <c r="F263" s="95"/>
      <c r="G263" s="95"/>
      <c r="H263" s="99"/>
      <c r="I263" s="95"/>
      <c r="J263" s="95"/>
      <c r="K263" s="95"/>
      <c r="L263" s="95"/>
      <c r="M263" s="99"/>
      <c r="N263" s="99"/>
      <c r="O263" s="95"/>
      <c r="P263" s="95"/>
      <c r="Q263" s="95"/>
      <c r="R263" s="95"/>
      <c r="S263" s="95"/>
      <c r="T263" s="95"/>
      <c r="U263" s="99"/>
      <c r="V263" s="95"/>
      <c r="W263" s="99"/>
      <c r="X263" s="95"/>
      <c r="Y263" s="99"/>
      <c r="Z263" s="229"/>
      <c r="AA263" s="95"/>
      <c r="AB263" s="95"/>
      <c r="AC263" s="95"/>
    </row>
    <row r="264" spans="1:29" ht="15.75" hidden="1" customHeight="1">
      <c r="A264" s="95"/>
      <c r="B264" s="95"/>
      <c r="C264" s="95"/>
      <c r="D264" s="95"/>
      <c r="E264" s="95"/>
      <c r="F264" s="95"/>
      <c r="G264" s="95"/>
      <c r="H264" s="99"/>
      <c r="I264" s="95"/>
      <c r="J264" s="95"/>
      <c r="K264" s="95"/>
      <c r="L264" s="95"/>
      <c r="M264" s="99"/>
      <c r="N264" s="99"/>
      <c r="O264" s="95"/>
      <c r="P264" s="95"/>
      <c r="Q264" s="95"/>
      <c r="R264" s="95"/>
      <c r="S264" s="95"/>
      <c r="T264" s="95"/>
      <c r="U264" s="99"/>
      <c r="V264" s="95"/>
      <c r="W264" s="99"/>
      <c r="X264" s="95"/>
      <c r="Y264" s="99"/>
      <c r="Z264" s="229"/>
      <c r="AA264" s="95"/>
      <c r="AB264" s="95"/>
      <c r="AC264" s="95"/>
    </row>
    <row r="265" spans="1:29" ht="15.75" hidden="1" customHeight="1">
      <c r="A265" s="95"/>
      <c r="B265" s="95"/>
      <c r="C265" s="95"/>
      <c r="D265" s="95"/>
      <c r="E265" s="95"/>
      <c r="F265" s="95"/>
      <c r="G265" s="95"/>
      <c r="H265" s="99"/>
      <c r="I265" s="95"/>
      <c r="J265" s="95"/>
      <c r="K265" s="95"/>
      <c r="L265" s="95"/>
      <c r="M265" s="99"/>
      <c r="N265" s="99"/>
      <c r="O265" s="95"/>
      <c r="P265" s="95"/>
      <c r="Q265" s="95"/>
      <c r="R265" s="95"/>
      <c r="S265" s="95"/>
      <c r="T265" s="95"/>
      <c r="U265" s="99"/>
      <c r="V265" s="95"/>
      <c r="W265" s="99"/>
      <c r="X265" s="95"/>
      <c r="Y265" s="99"/>
      <c r="Z265" s="229"/>
      <c r="AA265" s="95"/>
      <c r="AB265" s="95"/>
      <c r="AC265" s="95"/>
    </row>
    <row r="266" spans="1:29" ht="15.75" hidden="1" customHeight="1">
      <c r="A266" s="95"/>
      <c r="B266" s="95"/>
      <c r="C266" s="95"/>
      <c r="D266" s="95"/>
      <c r="E266" s="95"/>
      <c r="F266" s="95"/>
      <c r="G266" s="95"/>
      <c r="H266" s="99"/>
      <c r="I266" s="95"/>
      <c r="J266" s="95"/>
      <c r="K266" s="95"/>
      <c r="L266" s="95"/>
      <c r="M266" s="99"/>
      <c r="N266" s="99"/>
      <c r="O266" s="95"/>
      <c r="P266" s="95"/>
      <c r="Q266" s="95"/>
      <c r="R266" s="95"/>
      <c r="S266" s="95"/>
      <c r="T266" s="95"/>
      <c r="U266" s="99"/>
      <c r="V266" s="95"/>
      <c r="W266" s="99"/>
      <c r="X266" s="95"/>
      <c r="Y266" s="99"/>
      <c r="Z266" s="229"/>
      <c r="AA266" s="95"/>
      <c r="AB266" s="95"/>
      <c r="AC266" s="95"/>
    </row>
    <row r="267" spans="1:29" ht="15.75" hidden="1" customHeight="1">
      <c r="A267" s="95"/>
      <c r="B267" s="95"/>
      <c r="C267" s="95"/>
      <c r="D267" s="95"/>
      <c r="E267" s="95"/>
      <c r="F267" s="95"/>
      <c r="G267" s="95"/>
      <c r="H267" s="99"/>
      <c r="I267" s="95"/>
      <c r="J267" s="95"/>
      <c r="K267" s="95"/>
      <c r="L267" s="95"/>
      <c r="M267" s="99"/>
      <c r="N267" s="99"/>
      <c r="O267" s="95"/>
      <c r="P267" s="95"/>
      <c r="Q267" s="95"/>
      <c r="R267" s="95"/>
      <c r="S267" s="95"/>
      <c r="T267" s="95"/>
      <c r="U267" s="99"/>
      <c r="V267" s="95"/>
      <c r="W267" s="99"/>
      <c r="X267" s="95"/>
      <c r="Y267" s="99"/>
      <c r="Z267" s="229"/>
      <c r="AA267" s="95"/>
      <c r="AB267" s="95"/>
      <c r="AC267" s="95"/>
    </row>
    <row r="268" spans="1:29" ht="15.75" hidden="1" customHeight="1">
      <c r="A268" s="95"/>
      <c r="B268" s="95"/>
      <c r="C268" s="95"/>
      <c r="D268" s="95"/>
      <c r="E268" s="95"/>
      <c r="F268" s="95"/>
      <c r="G268" s="95"/>
      <c r="H268" s="99"/>
      <c r="I268" s="95"/>
      <c r="J268" s="95"/>
      <c r="K268" s="95"/>
      <c r="L268" s="95"/>
      <c r="M268" s="99"/>
      <c r="N268" s="99"/>
      <c r="O268" s="95"/>
      <c r="P268" s="95"/>
      <c r="Q268" s="95"/>
      <c r="R268" s="95"/>
      <c r="S268" s="95"/>
      <c r="T268" s="95"/>
      <c r="U268" s="99"/>
      <c r="V268" s="95"/>
      <c r="W268" s="99"/>
      <c r="X268" s="95"/>
      <c r="Y268" s="99"/>
      <c r="Z268" s="229"/>
      <c r="AA268" s="95"/>
      <c r="AB268" s="95"/>
      <c r="AC268" s="95"/>
    </row>
    <row r="269" spans="1:29" ht="15.75" hidden="1" customHeight="1">
      <c r="A269" s="95"/>
      <c r="B269" s="95"/>
      <c r="C269" s="95"/>
      <c r="D269" s="95"/>
      <c r="E269" s="95"/>
      <c r="F269" s="95"/>
      <c r="G269" s="95"/>
      <c r="H269" s="99"/>
      <c r="I269" s="95"/>
      <c r="J269" s="95"/>
      <c r="K269" s="95"/>
      <c r="L269" s="95"/>
      <c r="M269" s="99"/>
      <c r="N269" s="99"/>
      <c r="O269" s="95"/>
      <c r="P269" s="95"/>
      <c r="Q269" s="95"/>
      <c r="R269" s="95"/>
      <c r="S269" s="95"/>
      <c r="T269" s="95"/>
      <c r="U269" s="99"/>
      <c r="V269" s="95"/>
      <c r="W269" s="99"/>
      <c r="X269" s="95"/>
      <c r="Y269" s="99"/>
      <c r="Z269" s="229"/>
      <c r="AA269" s="95"/>
      <c r="AB269" s="95"/>
      <c r="AC269" s="95"/>
    </row>
    <row r="270" spans="1:29" ht="15.75" hidden="1" customHeight="1">
      <c r="A270" s="95"/>
      <c r="B270" s="95"/>
      <c r="C270" s="95"/>
      <c r="D270" s="95"/>
      <c r="E270" s="95"/>
      <c r="F270" s="95"/>
      <c r="G270" s="95"/>
      <c r="H270" s="99"/>
      <c r="I270" s="95"/>
      <c r="J270" s="95"/>
      <c r="K270" s="95"/>
      <c r="L270" s="95"/>
      <c r="M270" s="99"/>
      <c r="N270" s="99"/>
      <c r="O270" s="95"/>
      <c r="P270" s="95"/>
      <c r="Q270" s="95"/>
      <c r="R270" s="95"/>
      <c r="S270" s="95"/>
      <c r="T270" s="95"/>
      <c r="U270" s="99"/>
      <c r="V270" s="95"/>
      <c r="W270" s="99"/>
      <c r="X270" s="95"/>
      <c r="Y270" s="99"/>
      <c r="Z270" s="229"/>
      <c r="AA270" s="95"/>
      <c r="AB270" s="95"/>
      <c r="AC270" s="95"/>
    </row>
    <row r="271" spans="1:29" ht="15.75" hidden="1" customHeight="1">
      <c r="A271" s="95"/>
      <c r="B271" s="95"/>
      <c r="C271" s="95"/>
      <c r="D271" s="95"/>
      <c r="E271" s="95"/>
      <c r="F271" s="95"/>
      <c r="G271" s="95"/>
      <c r="H271" s="99"/>
      <c r="I271" s="95"/>
      <c r="J271" s="95"/>
      <c r="K271" s="95"/>
      <c r="L271" s="95"/>
      <c r="M271" s="99"/>
      <c r="N271" s="99"/>
      <c r="O271" s="95"/>
      <c r="P271" s="95"/>
      <c r="Q271" s="95"/>
      <c r="R271" s="95"/>
      <c r="S271" s="95"/>
      <c r="T271" s="95"/>
      <c r="U271" s="99"/>
      <c r="V271" s="95"/>
      <c r="W271" s="99"/>
      <c r="X271" s="95"/>
      <c r="Y271" s="99"/>
      <c r="Z271" s="229"/>
      <c r="AA271" s="95"/>
      <c r="AB271" s="95"/>
      <c r="AC271" s="95"/>
    </row>
    <row r="272" spans="1:29" ht="15.75" hidden="1" customHeight="1">
      <c r="A272" s="95"/>
      <c r="B272" s="95"/>
      <c r="C272" s="95"/>
      <c r="D272" s="95"/>
      <c r="E272" s="95"/>
      <c r="F272" s="95"/>
      <c r="G272" s="95"/>
      <c r="H272" s="99"/>
      <c r="I272" s="95"/>
      <c r="J272" s="95"/>
      <c r="K272" s="95"/>
      <c r="L272" s="95"/>
      <c r="M272" s="99"/>
      <c r="N272" s="99"/>
      <c r="O272" s="95"/>
      <c r="P272" s="95"/>
      <c r="Q272" s="95"/>
      <c r="R272" s="95"/>
      <c r="S272" s="95"/>
      <c r="T272" s="95"/>
      <c r="U272" s="99"/>
      <c r="V272" s="95"/>
      <c r="W272" s="99"/>
      <c r="X272" s="95"/>
      <c r="Y272" s="99"/>
      <c r="Z272" s="229"/>
      <c r="AA272" s="95"/>
      <c r="AB272" s="95"/>
      <c r="AC272" s="95"/>
    </row>
    <row r="273" spans="1:29" ht="15.75" hidden="1" customHeight="1">
      <c r="A273" s="95"/>
      <c r="B273" s="95"/>
      <c r="C273" s="95"/>
      <c r="D273" s="95"/>
      <c r="E273" s="95"/>
      <c r="F273" s="95"/>
      <c r="G273" s="95"/>
      <c r="H273" s="99"/>
      <c r="I273" s="95"/>
      <c r="J273" s="95"/>
      <c r="K273" s="95"/>
      <c r="L273" s="95"/>
      <c r="M273" s="99"/>
      <c r="N273" s="99"/>
      <c r="O273" s="95"/>
      <c r="P273" s="95"/>
      <c r="Q273" s="95"/>
      <c r="R273" s="95"/>
      <c r="S273" s="95"/>
      <c r="T273" s="95"/>
      <c r="U273" s="99"/>
      <c r="V273" s="95"/>
      <c r="W273" s="99"/>
      <c r="X273" s="95"/>
      <c r="Y273" s="99"/>
      <c r="Z273" s="229"/>
      <c r="AA273" s="95"/>
      <c r="AB273" s="95"/>
      <c r="AC273" s="95"/>
    </row>
    <row r="274" spans="1:29" ht="15.75" hidden="1" customHeight="1">
      <c r="A274" s="95"/>
      <c r="B274" s="95"/>
      <c r="C274" s="95"/>
      <c r="D274" s="95"/>
      <c r="E274" s="95"/>
      <c r="F274" s="95"/>
      <c r="G274" s="95"/>
      <c r="H274" s="99"/>
      <c r="I274" s="95"/>
      <c r="J274" s="95"/>
      <c r="K274" s="95"/>
      <c r="L274" s="95"/>
      <c r="M274" s="99"/>
      <c r="N274" s="99"/>
      <c r="O274" s="95"/>
      <c r="P274" s="95"/>
      <c r="Q274" s="95"/>
      <c r="R274" s="95"/>
      <c r="S274" s="95"/>
      <c r="T274" s="95"/>
      <c r="U274" s="99"/>
      <c r="V274" s="95"/>
      <c r="W274" s="99"/>
      <c r="X274" s="95"/>
      <c r="Y274" s="99"/>
      <c r="Z274" s="229"/>
      <c r="AA274" s="95"/>
      <c r="AB274" s="95"/>
      <c r="AC274" s="95"/>
    </row>
    <row r="275" spans="1:29" ht="15.75" hidden="1" customHeight="1">
      <c r="A275" s="95"/>
      <c r="B275" s="95"/>
      <c r="C275" s="95"/>
      <c r="D275" s="95"/>
      <c r="E275" s="95"/>
      <c r="F275" s="95"/>
      <c r="G275" s="95"/>
      <c r="H275" s="99"/>
      <c r="I275" s="95"/>
      <c r="J275" s="95"/>
      <c r="K275" s="95"/>
      <c r="L275" s="95"/>
      <c r="M275" s="99"/>
      <c r="N275" s="99"/>
      <c r="O275" s="95"/>
      <c r="P275" s="95"/>
      <c r="Q275" s="95"/>
      <c r="R275" s="95"/>
      <c r="S275" s="95"/>
      <c r="T275" s="95"/>
      <c r="U275" s="99"/>
      <c r="V275" s="95"/>
      <c r="W275" s="99"/>
      <c r="X275" s="95"/>
      <c r="Y275" s="99"/>
      <c r="Z275" s="229"/>
      <c r="AA275" s="95"/>
      <c r="AB275" s="95"/>
      <c r="AC275" s="95"/>
    </row>
    <row r="276" spans="1:29" ht="15.75" hidden="1" customHeight="1"/>
    <row r="277" spans="1:29" ht="15.75" hidden="1" customHeight="1"/>
    <row r="278" spans="1:29" ht="15.75" hidden="1" customHeight="1"/>
    <row r="279" spans="1:29" ht="15.75" hidden="1" customHeight="1"/>
    <row r="280" spans="1:29" ht="15.75" hidden="1" customHeight="1"/>
    <row r="281" spans="1:29" ht="15.75" hidden="1" customHeight="1"/>
    <row r="282" spans="1:29" ht="15.75" hidden="1" customHeight="1"/>
    <row r="283" spans="1:29" ht="15.75" hidden="1" customHeight="1"/>
    <row r="284" spans="1:29" ht="15.75" hidden="1" customHeight="1"/>
    <row r="285" spans="1:29" ht="15.75" hidden="1" customHeight="1"/>
    <row r="286" spans="1:29" ht="15.75" hidden="1" customHeight="1"/>
    <row r="287" spans="1:29" ht="15.75" hidden="1" customHeight="1"/>
    <row r="288" spans="1:29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  <row r="1001" ht="15.75" hidden="1" customHeight="1"/>
    <row r="1002" ht="15.75" hidden="1" customHeight="1"/>
    <row r="1003" ht="15.75" hidden="1" customHeight="1"/>
    <row r="1004" ht="15.75" hidden="1" customHeight="1"/>
    <row r="1005" ht="15.75" hidden="1" customHeight="1"/>
    <row r="1006" ht="15.75" hidden="1" customHeight="1"/>
    <row r="1007" ht="15.75" hidden="1" customHeight="1"/>
    <row r="1008" ht="15.75" hidden="1" customHeight="1"/>
    <row r="1009" ht="15.75" hidden="1" customHeight="1"/>
    <row r="1010" ht="15.75" hidden="1" customHeight="1"/>
    <row r="1011" ht="15.75" hidden="1" customHeight="1"/>
    <row r="1012" ht="15.75" hidden="1" customHeight="1"/>
    <row r="1013" ht="15.75" hidden="1" customHeight="1"/>
    <row r="1014" ht="15.75" hidden="1" customHeight="1"/>
    <row r="1015" ht="15.75" hidden="1" customHeight="1"/>
    <row r="1016" ht="15.75" hidden="1" customHeight="1"/>
    <row r="1017" ht="15.75" hidden="1" customHeight="1"/>
    <row r="1018" ht="15.75" hidden="1" customHeight="1"/>
    <row r="1019" ht="15.75" hidden="1" customHeight="1"/>
    <row r="1020" ht="15.75" hidden="1" customHeight="1"/>
    <row r="1021" ht="15.75" hidden="1" customHeight="1"/>
    <row r="1022" ht="15.75" hidden="1" customHeight="1"/>
    <row r="1023" ht="15.75" hidden="1" customHeight="1"/>
    <row r="1024" ht="15.75" hidden="1" customHeight="1"/>
    <row r="1025" ht="15.75" hidden="1" customHeight="1"/>
    <row r="1026" ht="15.75" hidden="1" customHeight="1"/>
    <row r="1027" ht="15.75" hidden="1" customHeight="1"/>
    <row r="1028" ht="15.75" hidden="1" customHeight="1"/>
    <row r="1029" ht="15.75" hidden="1" customHeight="1"/>
    <row r="1030" ht="15.75" hidden="1" customHeight="1"/>
    <row r="1031" ht="15.75" hidden="1" customHeight="1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51:L51"/>
    <mergeCell ref="A52:L5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50:L50"/>
    <mergeCell ref="Y6:Y7"/>
    <mergeCell ref="A46:L46"/>
    <mergeCell ref="A47:L47"/>
    <mergeCell ref="A48:L48"/>
    <mergeCell ref="A49:L49"/>
    <mergeCell ref="V6:W6"/>
    <mergeCell ref="X6:X7"/>
    <mergeCell ref="R6:R7"/>
    <mergeCell ref="S6:S7"/>
    <mergeCell ref="T6:U6"/>
    <mergeCell ref="I6:J6"/>
    <mergeCell ref="M6:M7"/>
    <mergeCell ref="A53:L53"/>
    <mergeCell ref="A54:L54"/>
    <mergeCell ref="A55:L55"/>
    <mergeCell ref="A68:L68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56:L56"/>
    <mergeCell ref="A75:L75"/>
    <mergeCell ref="A69:L69"/>
    <mergeCell ref="A70:L70"/>
    <mergeCell ref="A71:L71"/>
    <mergeCell ref="A72:L72"/>
    <mergeCell ref="A73:L73"/>
    <mergeCell ref="A74:L74"/>
  </mergeCells>
  <conditionalFormatting sqref="AD8:AD46">
    <cfRule type="notContainsBlanks" dxfId="9" priority="1">
      <formula>LEN(TRIM(AD8))&gt;0</formula>
    </cfRule>
  </conditionalFormatting>
  <dataValidations count="2">
    <dataValidation type="list" allowBlank="1" sqref="H8:H45" xr:uid="{B48DC7C5-5D6F-463E-8CBA-89F340A0C3A5}">
      <formula1>"SERVIÇO,CURSO,EVENTO,REUNIÃO,OUTROS"</formula1>
    </dataValidation>
    <dataValidation type="list" allowBlank="1" sqref="O12:O45 P8:R45" xr:uid="{41BCC31B-14C0-40CC-834B-50E96B8E2F90}">
      <formula1>$AD$8:$AD$17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4CC8-0805-4937-B5EC-0544169D9360}">
  <dimension ref="A1:AE1013"/>
  <sheetViews>
    <sheetView zoomScale="80" zoomScaleNormal="80" workbookViewId="0">
      <selection activeCell="A58" sqref="A58:XFD1048576"/>
    </sheetView>
  </sheetViews>
  <sheetFormatPr defaultColWidth="0" defaultRowHeight="15" customHeight="1" zeroHeight="1"/>
  <cols>
    <col min="1" max="1" width="18.125" style="26" customWidth="1"/>
    <col min="2" max="2" width="15.625" style="26" customWidth="1"/>
    <col min="3" max="3" width="46.625" style="26" bestFit="1" customWidth="1"/>
    <col min="4" max="4" width="14" style="26" customWidth="1"/>
    <col min="5" max="5" width="40.375" style="26" customWidth="1"/>
    <col min="6" max="6" width="39.125" style="26" bestFit="1" customWidth="1"/>
    <col min="7" max="7" width="18.375" style="26" customWidth="1"/>
    <col min="8" max="8" width="13.125" style="102" customWidth="1"/>
    <col min="9" max="10" width="13.125" style="26" customWidth="1"/>
    <col min="11" max="11" width="10.625" style="26" customWidth="1"/>
    <col min="12" max="12" width="15.875" style="26" customWidth="1"/>
    <col min="13" max="13" width="16.5" style="102" customWidth="1"/>
    <col min="14" max="14" width="15.625" style="102" customWidth="1"/>
    <col min="15" max="15" width="17.875" style="26" customWidth="1"/>
    <col min="16" max="17" width="18" style="26" customWidth="1"/>
    <col min="18" max="18" width="16.625" style="230" customWidth="1"/>
    <col min="19" max="19" width="15.75" style="26" customWidth="1"/>
    <col min="20" max="20" width="15.5" style="26" customWidth="1"/>
    <col min="21" max="21" width="14.75" style="123" customWidth="1"/>
    <col min="22" max="22" width="13.125" style="26" customWidth="1"/>
    <col min="23" max="23" width="17.25" style="235" customWidth="1"/>
    <col min="24" max="24" width="17.5" style="126" customWidth="1"/>
    <col min="25" max="25" width="15.625" style="235" customWidth="1"/>
    <col min="26" max="26" width="19.375" style="235" customWidth="1"/>
    <col min="27" max="27" width="24.625" style="26" customWidth="1"/>
    <col min="28" max="29" width="13.125" style="26" hidden="1" customWidth="1"/>
    <col min="30" max="31" width="0" style="26" hidden="1" customWidth="1"/>
    <col min="32" max="16384" width="12.625" style="26" hidden="1"/>
  </cols>
  <sheetData>
    <row r="1" spans="1:31">
      <c r="A1" s="285"/>
      <c r="B1" s="310" t="s">
        <v>0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93"/>
      <c r="AC1" s="93"/>
    </row>
    <row r="2" spans="1:31">
      <c r="A2" s="286"/>
      <c r="B2" s="310" t="s">
        <v>157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93"/>
      <c r="AC2" s="93"/>
    </row>
    <row r="3" spans="1:31">
      <c r="A3" s="286"/>
      <c r="B3" s="310" t="s">
        <v>142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94"/>
      <c r="AC3" s="94"/>
    </row>
    <row r="4" spans="1:31" ht="15" customHeight="1">
      <c r="A4" s="110" t="s">
        <v>505</v>
      </c>
      <c r="B4" s="34"/>
      <c r="C4" s="312" t="s">
        <v>4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94"/>
      <c r="AC4" s="94"/>
    </row>
    <row r="5" spans="1:31" ht="15.75" customHeight="1">
      <c r="A5" s="308" t="s">
        <v>5</v>
      </c>
      <c r="B5" s="278"/>
      <c r="C5" s="308" t="s">
        <v>6</v>
      </c>
      <c r="D5" s="309"/>
      <c r="E5" s="278"/>
      <c r="F5" s="308" t="s">
        <v>7</v>
      </c>
      <c r="G5" s="309"/>
      <c r="H5" s="309"/>
      <c r="I5" s="309"/>
      <c r="J5" s="309"/>
      <c r="K5" s="309"/>
      <c r="L5" s="309"/>
      <c r="M5" s="308" t="s">
        <v>8</v>
      </c>
      <c r="N5" s="309"/>
      <c r="O5" s="309"/>
      <c r="P5" s="309"/>
      <c r="Q5" s="309"/>
      <c r="R5" s="309"/>
      <c r="S5" s="278"/>
      <c r="T5" s="308" t="s">
        <v>9</v>
      </c>
      <c r="U5" s="309"/>
      <c r="V5" s="309"/>
      <c r="W5" s="309"/>
      <c r="X5" s="309"/>
      <c r="Y5" s="278"/>
      <c r="Z5" s="313" t="s">
        <v>69</v>
      </c>
      <c r="AA5" s="279" t="s">
        <v>70</v>
      </c>
      <c r="AB5" s="95"/>
      <c r="AC5" s="95"/>
      <c r="AD5" s="95"/>
    </row>
    <row r="6" spans="1:31" s="97" customFormat="1" ht="15.75" customHeight="1">
      <c r="A6" s="279" t="s">
        <v>12</v>
      </c>
      <c r="B6" s="279" t="s">
        <v>13</v>
      </c>
      <c r="C6" s="279" t="s">
        <v>14</v>
      </c>
      <c r="D6" s="279" t="s">
        <v>15</v>
      </c>
      <c r="E6" s="279" t="s">
        <v>16</v>
      </c>
      <c r="F6" s="279" t="s">
        <v>71</v>
      </c>
      <c r="G6" s="279" t="s">
        <v>72</v>
      </c>
      <c r="H6" s="279" t="s">
        <v>73</v>
      </c>
      <c r="I6" s="308" t="s">
        <v>20</v>
      </c>
      <c r="J6" s="282"/>
      <c r="K6" s="307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83" t="s">
        <v>78</v>
      </c>
      <c r="R6" s="290" t="s">
        <v>79</v>
      </c>
      <c r="S6" s="283" t="s">
        <v>80</v>
      </c>
      <c r="T6" s="307" t="s">
        <v>28</v>
      </c>
      <c r="U6" s="282"/>
      <c r="V6" s="307" t="s">
        <v>29</v>
      </c>
      <c r="W6" s="282"/>
      <c r="X6" s="316" t="s">
        <v>81</v>
      </c>
      <c r="Y6" s="313" t="s">
        <v>82</v>
      </c>
      <c r="Z6" s="314"/>
      <c r="AA6" s="284"/>
      <c r="AB6" s="96"/>
      <c r="AC6" s="96"/>
      <c r="AD6" s="96"/>
      <c r="AE6" s="96"/>
    </row>
    <row r="7" spans="1:31" s="97" customFormat="1" ht="30">
      <c r="A7" s="280"/>
      <c r="B7" s="280"/>
      <c r="C7" s="280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80"/>
      <c r="R7" s="293"/>
      <c r="S7" s="280"/>
      <c r="T7" s="35" t="s">
        <v>87</v>
      </c>
      <c r="U7" s="119" t="s">
        <v>88</v>
      </c>
      <c r="V7" s="35" t="s">
        <v>89</v>
      </c>
      <c r="W7" s="217" t="s">
        <v>90</v>
      </c>
      <c r="X7" s="317"/>
      <c r="Y7" s="315"/>
      <c r="Z7" s="314"/>
      <c r="AA7" s="284"/>
      <c r="AB7" s="96"/>
      <c r="AC7" s="96"/>
      <c r="AD7" s="96"/>
      <c r="AE7" s="96"/>
    </row>
    <row r="8" spans="1:31" s="44" customFormat="1" ht="45" customHeight="1">
      <c r="A8" s="27">
        <v>560800</v>
      </c>
      <c r="B8" s="27">
        <v>560801</v>
      </c>
      <c r="C8" s="127" t="s">
        <v>222</v>
      </c>
      <c r="D8" s="27">
        <v>861065</v>
      </c>
      <c r="E8" s="81" t="s">
        <v>223</v>
      </c>
      <c r="F8" s="28" t="s">
        <v>450</v>
      </c>
      <c r="G8" s="28"/>
      <c r="H8" s="29" t="s">
        <v>7</v>
      </c>
      <c r="I8" s="37" t="s">
        <v>143</v>
      </c>
      <c r="J8" s="28" t="s">
        <v>144</v>
      </c>
      <c r="K8" s="37" t="s">
        <v>296</v>
      </c>
      <c r="L8" s="38" t="s">
        <v>451</v>
      </c>
      <c r="M8" s="55">
        <v>45476</v>
      </c>
      <c r="N8" s="55">
        <v>45479</v>
      </c>
      <c r="O8" s="130" t="s">
        <v>252</v>
      </c>
      <c r="P8" s="39" t="s">
        <v>248</v>
      </c>
      <c r="Q8" s="131">
        <v>1018.43</v>
      </c>
      <c r="R8" s="131">
        <v>1018.43</v>
      </c>
      <c r="S8" s="69">
        <f>Q8+R8</f>
        <v>2036.86</v>
      </c>
      <c r="T8" s="37">
        <v>3</v>
      </c>
      <c r="U8" s="120">
        <v>313.27999999999997</v>
      </c>
      <c r="V8" s="37">
        <v>1</v>
      </c>
      <c r="W8" s="233">
        <v>94</v>
      </c>
      <c r="X8" s="124">
        <f t="shared" ref="X8:X14" si="0">T8+V8</f>
        <v>4</v>
      </c>
      <c r="Y8" s="237">
        <f t="shared" ref="Y8:Y27" si="1">(T8*U8)+(V8*W8)</f>
        <v>1033.8399999999999</v>
      </c>
      <c r="Z8" s="237">
        <f t="shared" ref="Z8:Z27" si="2">Y8+S8</f>
        <v>3070.7</v>
      </c>
      <c r="AA8" s="49"/>
      <c r="AB8" s="113"/>
      <c r="AC8" s="113"/>
      <c r="AD8" s="48"/>
      <c r="AE8" s="113"/>
    </row>
    <row r="9" spans="1:31" s="44" customFormat="1" ht="45" customHeight="1">
      <c r="A9" s="27">
        <v>560800</v>
      </c>
      <c r="B9" s="27">
        <v>560801</v>
      </c>
      <c r="C9" s="88" t="s">
        <v>215</v>
      </c>
      <c r="D9" s="27">
        <v>864064</v>
      </c>
      <c r="E9" s="27" t="s">
        <v>326</v>
      </c>
      <c r="F9" s="84" t="s">
        <v>452</v>
      </c>
      <c r="G9" s="28"/>
      <c r="H9" s="29" t="s">
        <v>205</v>
      </c>
      <c r="I9" s="37" t="s">
        <v>143</v>
      </c>
      <c r="J9" s="28" t="s">
        <v>144</v>
      </c>
      <c r="K9" s="37" t="s">
        <v>233</v>
      </c>
      <c r="L9" s="89" t="s">
        <v>234</v>
      </c>
      <c r="M9" s="90">
        <v>45477</v>
      </c>
      <c r="N9" s="65">
        <v>45477</v>
      </c>
      <c r="O9" s="39" t="s">
        <v>411</v>
      </c>
      <c r="P9" s="108" t="s">
        <v>419</v>
      </c>
      <c r="Q9" s="75">
        <v>1374.41824</v>
      </c>
      <c r="R9" s="238">
        <v>1268.02424</v>
      </c>
      <c r="S9" s="69">
        <f t="shared" ref="S9:S16" si="3">Q9+R9</f>
        <v>2642.4424799999997</v>
      </c>
      <c r="T9" s="37">
        <v>1</v>
      </c>
      <c r="U9" s="120">
        <v>332.08</v>
      </c>
      <c r="V9" s="37">
        <v>1</v>
      </c>
      <c r="W9" s="233">
        <v>99.64</v>
      </c>
      <c r="X9" s="124">
        <f t="shared" si="0"/>
        <v>2</v>
      </c>
      <c r="Y9" s="237">
        <f t="shared" si="1"/>
        <v>431.71999999999997</v>
      </c>
      <c r="Z9" s="237">
        <f t="shared" si="2"/>
        <v>3074.1624799999995</v>
      </c>
      <c r="AA9" s="49"/>
      <c r="AB9" s="113"/>
      <c r="AC9" s="113"/>
      <c r="AD9" s="48"/>
      <c r="AE9" s="113"/>
    </row>
    <row r="10" spans="1:31" s="44" customFormat="1" ht="45" customHeight="1">
      <c r="A10" s="27">
        <v>560800</v>
      </c>
      <c r="B10" s="27">
        <v>560801</v>
      </c>
      <c r="C10" s="128" t="s">
        <v>333</v>
      </c>
      <c r="D10" s="82" t="s">
        <v>156</v>
      </c>
      <c r="E10" s="82" t="s">
        <v>334</v>
      </c>
      <c r="F10" s="84" t="s">
        <v>452</v>
      </c>
      <c r="G10" s="28"/>
      <c r="H10" s="29" t="s">
        <v>205</v>
      </c>
      <c r="I10" s="37" t="s">
        <v>143</v>
      </c>
      <c r="J10" s="28" t="s">
        <v>144</v>
      </c>
      <c r="K10" s="37" t="s">
        <v>233</v>
      </c>
      <c r="L10" s="38" t="s">
        <v>234</v>
      </c>
      <c r="M10" s="32">
        <v>45477</v>
      </c>
      <c r="N10" s="32">
        <v>45477</v>
      </c>
      <c r="O10" s="39" t="s">
        <v>411</v>
      </c>
      <c r="P10" s="108" t="s">
        <v>419</v>
      </c>
      <c r="Q10" s="75">
        <v>1374.41824</v>
      </c>
      <c r="R10" s="238">
        <v>1268.02424</v>
      </c>
      <c r="S10" s="69">
        <f t="shared" si="3"/>
        <v>2642.4424799999997</v>
      </c>
      <c r="T10" s="37">
        <v>1</v>
      </c>
      <c r="U10" s="121">
        <v>449.67</v>
      </c>
      <c r="V10" s="37">
        <v>1</v>
      </c>
      <c r="W10" s="233">
        <v>134.9</v>
      </c>
      <c r="X10" s="124">
        <f t="shared" si="0"/>
        <v>2</v>
      </c>
      <c r="Y10" s="237">
        <f t="shared" si="1"/>
        <v>584.57000000000005</v>
      </c>
      <c r="Z10" s="237">
        <f t="shared" si="2"/>
        <v>3227.0124799999999</v>
      </c>
      <c r="AA10" s="49"/>
      <c r="AB10" s="113"/>
      <c r="AC10" s="113"/>
      <c r="AD10" s="48"/>
      <c r="AE10" s="113"/>
    </row>
    <row r="11" spans="1:31" s="44" customFormat="1" ht="45" customHeight="1">
      <c r="A11" s="27">
        <v>560800</v>
      </c>
      <c r="B11" s="27">
        <v>560801</v>
      </c>
      <c r="C11" s="128" t="s">
        <v>333</v>
      </c>
      <c r="D11" s="82" t="s">
        <v>156</v>
      </c>
      <c r="E11" s="82" t="s">
        <v>334</v>
      </c>
      <c r="F11" s="84" t="s">
        <v>453</v>
      </c>
      <c r="G11" s="28"/>
      <c r="H11" s="29" t="s">
        <v>7</v>
      </c>
      <c r="I11" s="37" t="s">
        <v>143</v>
      </c>
      <c r="J11" s="28" t="s">
        <v>144</v>
      </c>
      <c r="K11" s="37" t="s">
        <v>143</v>
      </c>
      <c r="L11" s="38" t="s">
        <v>382</v>
      </c>
      <c r="M11" s="32">
        <v>45484</v>
      </c>
      <c r="N11" s="32">
        <v>45485</v>
      </c>
      <c r="O11" s="39" t="s">
        <v>319</v>
      </c>
      <c r="P11" s="79" t="s">
        <v>319</v>
      </c>
      <c r="Q11" s="79" t="s">
        <v>319</v>
      </c>
      <c r="R11" s="239" t="s">
        <v>319</v>
      </c>
      <c r="S11" s="69"/>
      <c r="T11" s="37">
        <v>1</v>
      </c>
      <c r="U11" s="121">
        <v>241.86</v>
      </c>
      <c r="V11" s="37"/>
      <c r="W11" s="233"/>
      <c r="X11" s="124">
        <f t="shared" si="0"/>
        <v>1</v>
      </c>
      <c r="Y11" s="237">
        <f t="shared" si="1"/>
        <v>241.86</v>
      </c>
      <c r="Z11" s="237">
        <f t="shared" si="2"/>
        <v>241.86</v>
      </c>
      <c r="AA11" s="109" t="s">
        <v>576</v>
      </c>
      <c r="AB11" s="113"/>
      <c r="AC11" s="113"/>
      <c r="AD11" s="48"/>
      <c r="AE11" s="113"/>
    </row>
    <row r="12" spans="1:31" s="44" customFormat="1" ht="45" customHeight="1">
      <c r="A12" s="27">
        <v>560800</v>
      </c>
      <c r="B12" s="27">
        <v>560801</v>
      </c>
      <c r="C12" s="128" t="s">
        <v>333</v>
      </c>
      <c r="D12" s="82" t="s">
        <v>156</v>
      </c>
      <c r="E12" s="82" t="s">
        <v>334</v>
      </c>
      <c r="F12" s="84" t="s">
        <v>454</v>
      </c>
      <c r="G12" s="28"/>
      <c r="H12" s="29" t="s">
        <v>7</v>
      </c>
      <c r="I12" s="37" t="s">
        <v>143</v>
      </c>
      <c r="J12" s="28" t="s">
        <v>382</v>
      </c>
      <c r="K12" s="37" t="s">
        <v>143</v>
      </c>
      <c r="L12" s="38" t="s">
        <v>455</v>
      </c>
      <c r="M12" s="32">
        <v>45485</v>
      </c>
      <c r="N12" s="32">
        <v>45486</v>
      </c>
      <c r="O12" s="39" t="s">
        <v>319</v>
      </c>
      <c r="P12" s="79" t="s">
        <v>319</v>
      </c>
      <c r="Q12" s="79" t="s">
        <v>319</v>
      </c>
      <c r="R12" s="239" t="s">
        <v>319</v>
      </c>
      <c r="S12" s="69"/>
      <c r="T12" s="37">
        <v>1</v>
      </c>
      <c r="U12" s="121">
        <v>241.86</v>
      </c>
      <c r="V12" s="37">
        <v>1</v>
      </c>
      <c r="W12" s="233">
        <v>72.540000000000006</v>
      </c>
      <c r="X12" s="124">
        <f t="shared" si="0"/>
        <v>2</v>
      </c>
      <c r="Y12" s="237">
        <f t="shared" si="1"/>
        <v>314.40000000000003</v>
      </c>
      <c r="Z12" s="237">
        <f t="shared" si="2"/>
        <v>314.40000000000003</v>
      </c>
      <c r="AA12" s="109" t="s">
        <v>576</v>
      </c>
      <c r="AB12" s="113"/>
      <c r="AC12" s="113"/>
      <c r="AD12" s="48"/>
      <c r="AE12" s="113"/>
    </row>
    <row r="13" spans="1:31" s="44" customFormat="1" ht="45" customHeight="1">
      <c r="A13" s="27">
        <v>560800</v>
      </c>
      <c r="B13" s="27">
        <v>560801</v>
      </c>
      <c r="C13" s="128" t="s">
        <v>468</v>
      </c>
      <c r="D13" s="82">
        <v>3697</v>
      </c>
      <c r="E13" s="82" t="s">
        <v>469</v>
      </c>
      <c r="F13" s="84" t="s">
        <v>470</v>
      </c>
      <c r="G13" s="28"/>
      <c r="H13" s="29" t="s">
        <v>7</v>
      </c>
      <c r="I13" s="37" t="s">
        <v>143</v>
      </c>
      <c r="J13" s="28" t="s">
        <v>144</v>
      </c>
      <c r="K13" s="37" t="s">
        <v>233</v>
      </c>
      <c r="L13" s="38" t="s">
        <v>234</v>
      </c>
      <c r="M13" s="32">
        <v>45476</v>
      </c>
      <c r="N13" s="32">
        <v>45481</v>
      </c>
      <c r="O13" s="39" t="s">
        <v>252</v>
      </c>
      <c r="P13" s="78" t="s">
        <v>248</v>
      </c>
      <c r="Q13" s="77">
        <f>181+688.36</f>
        <v>869.36</v>
      </c>
      <c r="R13" s="239">
        <f>150+1129.16</f>
        <v>1279.1600000000001</v>
      </c>
      <c r="S13" s="69">
        <f t="shared" si="3"/>
        <v>2148.52</v>
      </c>
      <c r="T13" s="37">
        <v>5</v>
      </c>
      <c r="U13" s="121">
        <v>228.32</v>
      </c>
      <c r="V13" s="37">
        <v>1</v>
      </c>
      <c r="W13" s="233">
        <v>68.5</v>
      </c>
      <c r="X13" s="124">
        <f t="shared" si="0"/>
        <v>6</v>
      </c>
      <c r="Y13" s="237">
        <f t="shared" si="1"/>
        <v>1210.0999999999999</v>
      </c>
      <c r="Z13" s="237">
        <f t="shared" si="2"/>
        <v>3358.62</v>
      </c>
      <c r="AA13" s="49"/>
      <c r="AB13" s="113"/>
      <c r="AC13" s="113"/>
      <c r="AD13" s="48"/>
      <c r="AE13" s="113"/>
    </row>
    <row r="14" spans="1:31" s="97" customFormat="1" ht="45" customHeight="1">
      <c r="A14" s="27">
        <v>560800</v>
      </c>
      <c r="B14" s="27">
        <v>560801</v>
      </c>
      <c r="C14" s="88" t="s">
        <v>456</v>
      </c>
      <c r="D14" s="27">
        <v>861030</v>
      </c>
      <c r="E14" s="82" t="s">
        <v>457</v>
      </c>
      <c r="F14" s="84" t="s">
        <v>453</v>
      </c>
      <c r="G14" s="28"/>
      <c r="H14" s="29" t="s">
        <v>7</v>
      </c>
      <c r="I14" s="37" t="s">
        <v>143</v>
      </c>
      <c r="J14" s="28" t="s">
        <v>144</v>
      </c>
      <c r="K14" s="37" t="s">
        <v>143</v>
      </c>
      <c r="L14" s="38" t="s">
        <v>382</v>
      </c>
      <c r="M14" s="32">
        <v>45484</v>
      </c>
      <c r="N14" s="32">
        <v>45485</v>
      </c>
      <c r="O14" s="39" t="s">
        <v>319</v>
      </c>
      <c r="P14" s="79" t="s">
        <v>319</v>
      </c>
      <c r="Q14" s="79" t="s">
        <v>319</v>
      </c>
      <c r="R14" s="239" t="s">
        <v>319</v>
      </c>
      <c r="S14" s="69"/>
      <c r="T14" s="37">
        <v>1</v>
      </c>
      <c r="U14" s="120">
        <v>170.12</v>
      </c>
      <c r="V14" s="37">
        <v>1</v>
      </c>
      <c r="W14" s="233">
        <v>57</v>
      </c>
      <c r="X14" s="124">
        <f t="shared" si="0"/>
        <v>2</v>
      </c>
      <c r="Y14" s="237">
        <f t="shared" si="1"/>
        <v>227.12</v>
      </c>
      <c r="Z14" s="237">
        <f t="shared" si="2"/>
        <v>227.12</v>
      </c>
      <c r="AA14" s="109" t="s">
        <v>576</v>
      </c>
      <c r="AB14" s="96"/>
      <c r="AC14" s="96"/>
      <c r="AD14" s="48"/>
      <c r="AE14" s="96"/>
    </row>
    <row r="15" spans="1:31" s="97" customFormat="1" ht="45" customHeight="1">
      <c r="A15" s="27">
        <v>560800</v>
      </c>
      <c r="B15" s="27">
        <v>560801</v>
      </c>
      <c r="C15" s="128" t="s">
        <v>159</v>
      </c>
      <c r="D15" s="82">
        <v>8010</v>
      </c>
      <c r="E15" s="82" t="s">
        <v>165</v>
      </c>
      <c r="F15" s="84" t="s">
        <v>458</v>
      </c>
      <c r="G15" s="28"/>
      <c r="H15" s="29" t="s">
        <v>7</v>
      </c>
      <c r="I15" s="37" t="s">
        <v>143</v>
      </c>
      <c r="J15" s="28" t="s">
        <v>144</v>
      </c>
      <c r="K15" s="37" t="s">
        <v>233</v>
      </c>
      <c r="L15" s="84" t="s">
        <v>234</v>
      </c>
      <c r="M15" s="32">
        <v>45497</v>
      </c>
      <c r="N15" s="32">
        <v>45499</v>
      </c>
      <c r="O15" s="118" t="s">
        <v>411</v>
      </c>
      <c r="P15" s="105" t="s">
        <v>248</v>
      </c>
      <c r="Q15" s="105">
        <f>150+845.55</f>
        <v>995.55</v>
      </c>
      <c r="R15" s="240">
        <v>846</v>
      </c>
      <c r="S15" s="69">
        <f t="shared" si="3"/>
        <v>1841.55</v>
      </c>
      <c r="T15" s="37">
        <v>2</v>
      </c>
      <c r="U15" s="120">
        <v>332.08</v>
      </c>
      <c r="V15" s="37">
        <v>1</v>
      </c>
      <c r="W15" s="233">
        <v>99.64</v>
      </c>
      <c r="X15" s="37">
        <f t="shared" ref="X15:X27" si="4">T15+V15</f>
        <v>3</v>
      </c>
      <c r="Y15" s="237">
        <f t="shared" si="1"/>
        <v>763.8</v>
      </c>
      <c r="Z15" s="237">
        <f t="shared" si="2"/>
        <v>2605.35</v>
      </c>
      <c r="AA15" s="49"/>
      <c r="AB15" s="96"/>
      <c r="AC15" s="96"/>
      <c r="AD15" s="48"/>
      <c r="AE15" s="96"/>
    </row>
    <row r="16" spans="1:31" s="97" customFormat="1" ht="75" customHeight="1">
      <c r="A16" s="27">
        <v>560800</v>
      </c>
      <c r="B16" s="27">
        <v>560801</v>
      </c>
      <c r="C16" s="128" t="s">
        <v>169</v>
      </c>
      <c r="D16" s="27">
        <v>865095</v>
      </c>
      <c r="E16" s="82" t="s">
        <v>399</v>
      </c>
      <c r="F16" s="84" t="s">
        <v>458</v>
      </c>
      <c r="G16" s="85"/>
      <c r="H16" s="29" t="s">
        <v>7</v>
      </c>
      <c r="I16" s="37" t="s">
        <v>143</v>
      </c>
      <c r="J16" s="28" t="s">
        <v>144</v>
      </c>
      <c r="K16" s="37" t="s">
        <v>233</v>
      </c>
      <c r="L16" s="84" t="s">
        <v>234</v>
      </c>
      <c r="M16" s="32">
        <v>45497</v>
      </c>
      <c r="N16" s="32">
        <v>45499</v>
      </c>
      <c r="O16" s="118" t="s">
        <v>411</v>
      </c>
      <c r="P16" s="105" t="s">
        <v>248</v>
      </c>
      <c r="Q16" s="105">
        <f>150+845.55</f>
        <v>995.55</v>
      </c>
      <c r="R16" s="240">
        <v>846</v>
      </c>
      <c r="S16" s="69">
        <f t="shared" si="3"/>
        <v>1841.55</v>
      </c>
      <c r="T16" s="37">
        <v>2</v>
      </c>
      <c r="U16" s="120">
        <v>332.08</v>
      </c>
      <c r="V16" s="37">
        <v>1</v>
      </c>
      <c r="W16" s="233">
        <v>99.64</v>
      </c>
      <c r="X16" s="37">
        <f t="shared" si="4"/>
        <v>3</v>
      </c>
      <c r="Y16" s="237">
        <f t="shared" si="1"/>
        <v>763.8</v>
      </c>
      <c r="Z16" s="237">
        <f t="shared" si="2"/>
        <v>2605.35</v>
      </c>
      <c r="AA16" s="49"/>
      <c r="AB16" s="96"/>
      <c r="AC16" s="96"/>
      <c r="AD16" s="48"/>
      <c r="AE16" s="96"/>
    </row>
    <row r="17" spans="1:31" s="44" customFormat="1" ht="45" customHeight="1">
      <c r="A17" s="27">
        <v>560800</v>
      </c>
      <c r="B17" s="27">
        <v>560801</v>
      </c>
      <c r="C17" s="129" t="s">
        <v>258</v>
      </c>
      <c r="D17" s="27">
        <v>5525</v>
      </c>
      <c r="E17" s="27" t="s">
        <v>269</v>
      </c>
      <c r="F17" s="27" t="s">
        <v>459</v>
      </c>
      <c r="G17" s="28"/>
      <c r="H17" s="29" t="s">
        <v>7</v>
      </c>
      <c r="I17" s="37" t="s">
        <v>143</v>
      </c>
      <c r="J17" s="28" t="s">
        <v>144</v>
      </c>
      <c r="K17" s="37" t="s">
        <v>143</v>
      </c>
      <c r="L17" s="38" t="s">
        <v>460</v>
      </c>
      <c r="M17" s="32">
        <v>45494</v>
      </c>
      <c r="N17" s="32">
        <v>45496</v>
      </c>
      <c r="O17" s="39" t="s">
        <v>319</v>
      </c>
      <c r="P17" s="79" t="s">
        <v>319</v>
      </c>
      <c r="Q17" s="79" t="s">
        <v>319</v>
      </c>
      <c r="R17" s="239" t="s">
        <v>319</v>
      </c>
      <c r="S17" s="40"/>
      <c r="T17" s="37">
        <v>2</v>
      </c>
      <c r="U17" s="121">
        <v>120</v>
      </c>
      <c r="V17" s="37">
        <v>1</v>
      </c>
      <c r="W17" s="233">
        <v>55</v>
      </c>
      <c r="X17" s="37">
        <f t="shared" si="4"/>
        <v>3</v>
      </c>
      <c r="Y17" s="237">
        <f t="shared" si="1"/>
        <v>295</v>
      </c>
      <c r="Z17" s="237">
        <f t="shared" si="2"/>
        <v>295</v>
      </c>
      <c r="AA17" s="109" t="s">
        <v>576</v>
      </c>
      <c r="AB17" s="113"/>
      <c r="AC17" s="113"/>
      <c r="AD17" s="48"/>
      <c r="AE17" s="113"/>
    </row>
    <row r="18" spans="1:31" s="44" customFormat="1" ht="45" customHeight="1">
      <c r="A18" s="27">
        <v>560800</v>
      </c>
      <c r="B18" s="27">
        <v>560801</v>
      </c>
      <c r="C18" s="88" t="s">
        <v>213</v>
      </c>
      <c r="D18" s="27">
        <v>3735</v>
      </c>
      <c r="E18" s="27" t="s">
        <v>148</v>
      </c>
      <c r="F18" s="28" t="s">
        <v>282</v>
      </c>
      <c r="G18" s="28"/>
      <c r="H18" s="29" t="s">
        <v>151</v>
      </c>
      <c r="I18" s="37" t="s">
        <v>143</v>
      </c>
      <c r="J18" s="28" t="s">
        <v>144</v>
      </c>
      <c r="K18" s="37" t="s">
        <v>143</v>
      </c>
      <c r="L18" s="38" t="s">
        <v>460</v>
      </c>
      <c r="M18" s="32">
        <v>45494</v>
      </c>
      <c r="N18" s="32">
        <v>45496</v>
      </c>
      <c r="O18" s="39" t="s">
        <v>319</v>
      </c>
      <c r="P18" s="79" t="s">
        <v>319</v>
      </c>
      <c r="Q18" s="79" t="s">
        <v>319</v>
      </c>
      <c r="R18" s="239" t="s">
        <v>319</v>
      </c>
      <c r="S18" s="40"/>
      <c r="T18" s="37">
        <v>2</v>
      </c>
      <c r="U18" s="121">
        <v>120</v>
      </c>
      <c r="V18" s="37">
        <v>1</v>
      </c>
      <c r="W18" s="233">
        <v>55</v>
      </c>
      <c r="X18" s="37">
        <f t="shared" si="4"/>
        <v>3</v>
      </c>
      <c r="Y18" s="237">
        <f t="shared" si="1"/>
        <v>295</v>
      </c>
      <c r="Z18" s="237">
        <f t="shared" si="2"/>
        <v>295</v>
      </c>
      <c r="AA18" s="109" t="s">
        <v>576</v>
      </c>
      <c r="AB18" s="113"/>
      <c r="AC18" s="113"/>
      <c r="AD18" s="48"/>
      <c r="AE18" s="113"/>
    </row>
    <row r="19" spans="1:31" s="44" customFormat="1" ht="45" customHeight="1">
      <c r="A19" s="27">
        <v>560800</v>
      </c>
      <c r="B19" s="27">
        <v>560801</v>
      </c>
      <c r="C19" s="88" t="s">
        <v>308</v>
      </c>
      <c r="D19" s="27">
        <v>3905</v>
      </c>
      <c r="E19" s="27" t="s">
        <v>148</v>
      </c>
      <c r="F19" s="28" t="s">
        <v>282</v>
      </c>
      <c r="G19" s="28"/>
      <c r="H19" s="29" t="s">
        <v>151</v>
      </c>
      <c r="I19" s="37" t="s">
        <v>143</v>
      </c>
      <c r="J19" s="28" t="s">
        <v>144</v>
      </c>
      <c r="K19" s="37" t="s">
        <v>143</v>
      </c>
      <c r="L19" s="38" t="s">
        <v>461</v>
      </c>
      <c r="M19" s="32">
        <v>45492</v>
      </c>
      <c r="N19" s="32">
        <v>45492</v>
      </c>
      <c r="O19" s="39" t="s">
        <v>319</v>
      </c>
      <c r="P19" s="79" t="s">
        <v>319</v>
      </c>
      <c r="Q19" s="79" t="s">
        <v>319</v>
      </c>
      <c r="R19" s="239" t="s">
        <v>319</v>
      </c>
      <c r="S19" s="40"/>
      <c r="T19" s="37"/>
      <c r="U19" s="121"/>
      <c r="V19" s="37">
        <v>1</v>
      </c>
      <c r="W19" s="233">
        <v>55</v>
      </c>
      <c r="X19" s="37">
        <f t="shared" si="4"/>
        <v>1</v>
      </c>
      <c r="Y19" s="237">
        <f t="shared" si="1"/>
        <v>55</v>
      </c>
      <c r="Z19" s="237">
        <f t="shared" si="2"/>
        <v>55</v>
      </c>
      <c r="AA19" s="109" t="s">
        <v>576</v>
      </c>
      <c r="AB19" s="113"/>
      <c r="AC19" s="113"/>
      <c r="AD19" s="48"/>
      <c r="AE19" s="113"/>
    </row>
    <row r="20" spans="1:31" s="44" customFormat="1" ht="45" customHeight="1">
      <c r="A20" s="27">
        <v>560800</v>
      </c>
      <c r="B20" s="27">
        <v>560801</v>
      </c>
      <c r="C20" s="129" t="s">
        <v>258</v>
      </c>
      <c r="D20" s="27">
        <v>5525</v>
      </c>
      <c r="E20" s="27" t="s">
        <v>269</v>
      </c>
      <c r="F20" s="27" t="s">
        <v>462</v>
      </c>
      <c r="G20" s="28"/>
      <c r="H20" s="29" t="s">
        <v>7</v>
      </c>
      <c r="I20" s="37" t="s">
        <v>143</v>
      </c>
      <c r="J20" s="28" t="s">
        <v>144</v>
      </c>
      <c r="K20" s="37" t="s">
        <v>143</v>
      </c>
      <c r="L20" s="38" t="s">
        <v>461</v>
      </c>
      <c r="M20" s="32">
        <v>45492</v>
      </c>
      <c r="N20" s="32">
        <v>45492</v>
      </c>
      <c r="O20" s="39" t="s">
        <v>319</v>
      </c>
      <c r="P20" s="79" t="s">
        <v>319</v>
      </c>
      <c r="Q20" s="79" t="s">
        <v>319</v>
      </c>
      <c r="R20" s="239" t="s">
        <v>319</v>
      </c>
      <c r="S20" s="40"/>
      <c r="T20" s="37"/>
      <c r="U20" s="121"/>
      <c r="V20" s="37">
        <v>1</v>
      </c>
      <c r="W20" s="233">
        <v>55</v>
      </c>
      <c r="X20" s="37">
        <f t="shared" si="4"/>
        <v>1</v>
      </c>
      <c r="Y20" s="237">
        <f t="shared" si="1"/>
        <v>55</v>
      </c>
      <c r="Z20" s="237">
        <f t="shared" si="2"/>
        <v>55</v>
      </c>
      <c r="AA20" s="109" t="s">
        <v>576</v>
      </c>
      <c r="AB20" s="113"/>
      <c r="AC20" s="113"/>
      <c r="AD20" s="48"/>
      <c r="AE20" s="113"/>
    </row>
    <row r="21" spans="1:31" s="44" customFormat="1" ht="45" customHeight="1">
      <c r="A21" s="27">
        <v>560800</v>
      </c>
      <c r="B21" s="27">
        <v>560801</v>
      </c>
      <c r="C21" s="88" t="s">
        <v>213</v>
      </c>
      <c r="D21" s="27">
        <v>3735</v>
      </c>
      <c r="E21" s="27" t="s">
        <v>148</v>
      </c>
      <c r="F21" s="28" t="s">
        <v>282</v>
      </c>
      <c r="G21" s="28"/>
      <c r="H21" s="29" t="s">
        <v>151</v>
      </c>
      <c r="I21" s="37" t="s">
        <v>143</v>
      </c>
      <c r="J21" s="28" t="s">
        <v>144</v>
      </c>
      <c r="K21" s="37" t="s">
        <v>143</v>
      </c>
      <c r="L21" s="83" t="s">
        <v>284</v>
      </c>
      <c r="M21" s="32">
        <v>45492</v>
      </c>
      <c r="N21" s="32">
        <v>45492</v>
      </c>
      <c r="O21" s="39" t="s">
        <v>319</v>
      </c>
      <c r="P21" s="79" t="s">
        <v>319</v>
      </c>
      <c r="Q21" s="79" t="s">
        <v>319</v>
      </c>
      <c r="R21" s="239" t="s">
        <v>319</v>
      </c>
      <c r="S21" s="40"/>
      <c r="T21" s="37"/>
      <c r="U21" s="121"/>
      <c r="V21" s="37">
        <v>1</v>
      </c>
      <c r="W21" s="233">
        <v>55</v>
      </c>
      <c r="X21" s="37">
        <f t="shared" si="4"/>
        <v>1</v>
      </c>
      <c r="Y21" s="237">
        <f t="shared" si="1"/>
        <v>55</v>
      </c>
      <c r="Z21" s="237">
        <f t="shared" si="2"/>
        <v>55</v>
      </c>
      <c r="AA21" s="109" t="s">
        <v>576</v>
      </c>
      <c r="AB21" s="113"/>
      <c r="AC21" s="113"/>
      <c r="AD21" s="48"/>
      <c r="AE21" s="113"/>
    </row>
    <row r="22" spans="1:31" s="44" customFormat="1" ht="45" customHeight="1">
      <c r="A22" s="27">
        <v>560800</v>
      </c>
      <c r="B22" s="27">
        <v>560801</v>
      </c>
      <c r="C22" s="129" t="s">
        <v>258</v>
      </c>
      <c r="D22" s="27">
        <v>5525</v>
      </c>
      <c r="E22" s="27" t="s">
        <v>269</v>
      </c>
      <c r="F22" s="27" t="s">
        <v>463</v>
      </c>
      <c r="G22" s="28"/>
      <c r="H22" s="29" t="s">
        <v>7</v>
      </c>
      <c r="I22" s="37" t="s">
        <v>143</v>
      </c>
      <c r="J22" s="28" t="s">
        <v>144</v>
      </c>
      <c r="K22" s="37" t="s">
        <v>143</v>
      </c>
      <c r="L22" s="38" t="s">
        <v>460</v>
      </c>
      <c r="M22" s="32">
        <v>45501</v>
      </c>
      <c r="N22" s="32">
        <v>45503</v>
      </c>
      <c r="O22" s="39" t="s">
        <v>319</v>
      </c>
      <c r="P22" s="79" t="s">
        <v>319</v>
      </c>
      <c r="Q22" s="79" t="s">
        <v>319</v>
      </c>
      <c r="R22" s="239" t="s">
        <v>319</v>
      </c>
      <c r="S22" s="40"/>
      <c r="T22" s="37">
        <v>2</v>
      </c>
      <c r="U22" s="121">
        <v>120</v>
      </c>
      <c r="V22" s="37">
        <v>1</v>
      </c>
      <c r="W22" s="233">
        <v>55</v>
      </c>
      <c r="X22" s="37">
        <f t="shared" si="4"/>
        <v>3</v>
      </c>
      <c r="Y22" s="237">
        <f t="shared" si="1"/>
        <v>295</v>
      </c>
      <c r="Z22" s="237">
        <f t="shared" si="2"/>
        <v>295</v>
      </c>
      <c r="AA22" s="109" t="s">
        <v>576</v>
      </c>
      <c r="AB22" s="113"/>
      <c r="AC22" s="113"/>
      <c r="AD22" s="48"/>
      <c r="AE22" s="113"/>
    </row>
    <row r="23" spans="1:31" s="44" customFormat="1" ht="45" customHeight="1">
      <c r="A23" s="27">
        <v>560800</v>
      </c>
      <c r="B23" s="27">
        <v>560801</v>
      </c>
      <c r="C23" s="88" t="s">
        <v>213</v>
      </c>
      <c r="D23" s="27">
        <v>3735</v>
      </c>
      <c r="E23" s="27" t="s">
        <v>148</v>
      </c>
      <c r="F23" s="28" t="s">
        <v>282</v>
      </c>
      <c r="G23" s="28"/>
      <c r="H23" s="29" t="s">
        <v>151</v>
      </c>
      <c r="I23" s="37" t="s">
        <v>143</v>
      </c>
      <c r="J23" s="28" t="s">
        <v>144</v>
      </c>
      <c r="K23" s="37" t="s">
        <v>143</v>
      </c>
      <c r="L23" s="38" t="s">
        <v>460</v>
      </c>
      <c r="M23" s="32">
        <v>45501</v>
      </c>
      <c r="N23" s="32">
        <v>45503</v>
      </c>
      <c r="O23" s="39" t="s">
        <v>319</v>
      </c>
      <c r="P23" s="79" t="s">
        <v>319</v>
      </c>
      <c r="Q23" s="79" t="s">
        <v>319</v>
      </c>
      <c r="R23" s="239" t="s">
        <v>319</v>
      </c>
      <c r="S23" s="40"/>
      <c r="T23" s="37">
        <v>2</v>
      </c>
      <c r="U23" s="121">
        <v>120</v>
      </c>
      <c r="V23" s="37">
        <v>1</v>
      </c>
      <c r="W23" s="233">
        <v>55</v>
      </c>
      <c r="X23" s="37">
        <f t="shared" si="4"/>
        <v>3</v>
      </c>
      <c r="Y23" s="237">
        <f t="shared" si="1"/>
        <v>295</v>
      </c>
      <c r="Z23" s="237">
        <f t="shared" si="2"/>
        <v>295</v>
      </c>
      <c r="AA23" s="109" t="s">
        <v>576</v>
      </c>
      <c r="AB23" s="113"/>
      <c r="AC23" s="113"/>
      <c r="AD23" s="48"/>
      <c r="AE23" s="113"/>
    </row>
    <row r="24" spans="1:31" s="44" customFormat="1" ht="45.75" customHeight="1">
      <c r="A24" s="27">
        <v>560800</v>
      </c>
      <c r="B24" s="27">
        <v>560801</v>
      </c>
      <c r="C24" s="88" t="s">
        <v>308</v>
      </c>
      <c r="D24" s="27">
        <v>3905</v>
      </c>
      <c r="E24" s="27" t="s">
        <v>148</v>
      </c>
      <c r="F24" s="61" t="s">
        <v>150</v>
      </c>
      <c r="G24" s="28"/>
      <c r="H24" s="29" t="s">
        <v>151</v>
      </c>
      <c r="I24" s="37" t="s">
        <v>143</v>
      </c>
      <c r="J24" s="28" t="s">
        <v>152</v>
      </c>
      <c r="K24" s="37" t="s">
        <v>143</v>
      </c>
      <c r="L24" s="38" t="s">
        <v>464</v>
      </c>
      <c r="M24" s="62">
        <v>45502</v>
      </c>
      <c r="N24" s="62">
        <v>45502</v>
      </c>
      <c r="O24" s="39" t="s">
        <v>319</v>
      </c>
      <c r="P24" s="79" t="s">
        <v>319</v>
      </c>
      <c r="Q24" s="79" t="s">
        <v>319</v>
      </c>
      <c r="R24" s="239" t="s">
        <v>319</v>
      </c>
      <c r="S24" s="67"/>
      <c r="T24" s="37"/>
      <c r="U24" s="121"/>
      <c r="V24" s="37">
        <v>1</v>
      </c>
      <c r="W24" s="233">
        <v>55</v>
      </c>
      <c r="X24" s="37">
        <f t="shared" si="4"/>
        <v>1</v>
      </c>
      <c r="Y24" s="237">
        <f t="shared" si="1"/>
        <v>55</v>
      </c>
      <c r="Z24" s="237">
        <f t="shared" si="2"/>
        <v>55</v>
      </c>
      <c r="AA24" s="109" t="s">
        <v>576</v>
      </c>
      <c r="AB24" s="113"/>
      <c r="AC24" s="113"/>
      <c r="AD24" s="48"/>
      <c r="AE24" s="113"/>
    </row>
    <row r="25" spans="1:31" s="97" customFormat="1" ht="45" customHeight="1">
      <c r="A25" s="27">
        <v>560800</v>
      </c>
      <c r="B25" s="27">
        <v>560801</v>
      </c>
      <c r="C25" s="88" t="s">
        <v>262</v>
      </c>
      <c r="D25" s="27">
        <v>865010</v>
      </c>
      <c r="E25" s="84" t="s">
        <v>263</v>
      </c>
      <c r="F25" s="28" t="s">
        <v>465</v>
      </c>
      <c r="G25" s="28"/>
      <c r="H25" s="29" t="s">
        <v>7</v>
      </c>
      <c r="I25" s="37" t="s">
        <v>143</v>
      </c>
      <c r="J25" s="28" t="s">
        <v>144</v>
      </c>
      <c r="K25" s="37" t="s">
        <v>143</v>
      </c>
      <c r="L25" s="84" t="s">
        <v>464</v>
      </c>
      <c r="M25" s="32">
        <v>45502</v>
      </c>
      <c r="N25" s="32">
        <v>45502</v>
      </c>
      <c r="O25" s="39" t="s">
        <v>319</v>
      </c>
      <c r="P25" s="79" t="s">
        <v>319</v>
      </c>
      <c r="Q25" s="79" t="s">
        <v>319</v>
      </c>
      <c r="R25" s="239" t="s">
        <v>319</v>
      </c>
      <c r="S25" s="40"/>
      <c r="T25" s="37"/>
      <c r="U25" s="120"/>
      <c r="V25" s="37">
        <v>1</v>
      </c>
      <c r="W25" s="233">
        <v>57</v>
      </c>
      <c r="X25" s="37">
        <f t="shared" si="4"/>
        <v>1</v>
      </c>
      <c r="Y25" s="237">
        <f t="shared" si="1"/>
        <v>57</v>
      </c>
      <c r="Z25" s="237">
        <f t="shared" si="2"/>
        <v>57</v>
      </c>
      <c r="AA25" s="109" t="s">
        <v>576</v>
      </c>
      <c r="AB25" s="96"/>
      <c r="AC25" s="96"/>
      <c r="AD25" s="48"/>
      <c r="AE25" s="96"/>
    </row>
    <row r="26" spans="1:31" s="97" customFormat="1" ht="45" customHeight="1">
      <c r="A26" s="27">
        <v>560800</v>
      </c>
      <c r="B26" s="27">
        <v>560801</v>
      </c>
      <c r="C26" s="27" t="s">
        <v>153</v>
      </c>
      <c r="D26" s="82">
        <v>861103</v>
      </c>
      <c r="E26" s="81" t="s">
        <v>360</v>
      </c>
      <c r="F26" s="28" t="s">
        <v>471</v>
      </c>
      <c r="G26" s="28"/>
      <c r="H26" s="29" t="s">
        <v>7</v>
      </c>
      <c r="I26" s="37" t="s">
        <v>143</v>
      </c>
      <c r="J26" s="28" t="s">
        <v>144</v>
      </c>
      <c r="K26" s="37" t="s">
        <v>233</v>
      </c>
      <c r="L26" s="84" t="s">
        <v>234</v>
      </c>
      <c r="M26" s="32">
        <v>45504</v>
      </c>
      <c r="N26" s="32">
        <v>45507</v>
      </c>
      <c r="O26" s="39" t="s">
        <v>411</v>
      </c>
      <c r="P26" s="78" t="s">
        <v>412</v>
      </c>
      <c r="Q26" s="77">
        <f>150+918.83678</f>
        <v>1068.8367800000001</v>
      </c>
      <c r="R26" s="239">
        <v>918.83</v>
      </c>
      <c r="S26" s="40">
        <f>Q26+R26</f>
        <v>1987.66678</v>
      </c>
      <c r="T26" s="37">
        <v>3</v>
      </c>
      <c r="U26" s="120">
        <v>332.08</v>
      </c>
      <c r="V26" s="37">
        <v>1</v>
      </c>
      <c r="W26" s="233">
        <v>99.64</v>
      </c>
      <c r="X26" s="37">
        <f t="shared" si="4"/>
        <v>4</v>
      </c>
      <c r="Y26" s="237">
        <f t="shared" si="1"/>
        <v>1095.8800000000001</v>
      </c>
      <c r="Z26" s="237">
        <f t="shared" si="2"/>
        <v>3083.5467800000001</v>
      </c>
      <c r="AA26" s="49"/>
      <c r="AB26" s="96"/>
      <c r="AC26" s="96"/>
      <c r="AD26" s="48"/>
      <c r="AE26" s="96"/>
    </row>
    <row r="27" spans="1:31" s="97" customFormat="1" ht="45" customHeight="1">
      <c r="A27" s="27">
        <v>560800</v>
      </c>
      <c r="B27" s="27">
        <v>560801</v>
      </c>
      <c r="C27" s="88" t="s">
        <v>466</v>
      </c>
      <c r="D27" s="27" t="s">
        <v>467</v>
      </c>
      <c r="E27" s="84" t="s">
        <v>226</v>
      </c>
      <c r="F27" s="28" t="s">
        <v>465</v>
      </c>
      <c r="G27" s="28"/>
      <c r="H27" s="29" t="s">
        <v>7</v>
      </c>
      <c r="I27" s="37" t="s">
        <v>143</v>
      </c>
      <c r="J27" s="28" t="s">
        <v>144</v>
      </c>
      <c r="K27" s="37" t="s">
        <v>143</v>
      </c>
      <c r="L27" s="84" t="s">
        <v>464</v>
      </c>
      <c r="M27" s="32">
        <v>45502</v>
      </c>
      <c r="N27" s="32">
        <v>45502</v>
      </c>
      <c r="O27" s="39" t="s">
        <v>319</v>
      </c>
      <c r="P27" s="79" t="s">
        <v>319</v>
      </c>
      <c r="Q27" s="79" t="s">
        <v>319</v>
      </c>
      <c r="R27" s="239" t="s">
        <v>319</v>
      </c>
      <c r="S27" s="40"/>
      <c r="T27" s="37"/>
      <c r="U27" s="120"/>
      <c r="V27" s="37">
        <v>1</v>
      </c>
      <c r="W27" s="233">
        <v>57</v>
      </c>
      <c r="X27" s="37">
        <f t="shared" si="4"/>
        <v>1</v>
      </c>
      <c r="Y27" s="237">
        <f t="shared" si="1"/>
        <v>57</v>
      </c>
      <c r="Z27" s="237">
        <f t="shared" si="2"/>
        <v>57</v>
      </c>
      <c r="AA27" s="109" t="s">
        <v>576</v>
      </c>
      <c r="AB27" s="96"/>
      <c r="AC27" s="96"/>
      <c r="AD27" s="48"/>
      <c r="AE27" s="96"/>
    </row>
    <row r="28" spans="1:31" ht="15.75" customHeight="1">
      <c r="A28" s="305" t="s">
        <v>40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99"/>
      <c r="N28" s="99"/>
      <c r="O28" s="95"/>
      <c r="P28" s="95"/>
      <c r="Q28" s="95"/>
      <c r="R28" s="229"/>
      <c r="S28" s="95"/>
      <c r="T28" s="95"/>
      <c r="U28" s="122"/>
      <c r="V28" s="95"/>
      <c r="W28" s="234"/>
      <c r="X28" s="125"/>
      <c r="Y28" s="234"/>
      <c r="Z28" s="234"/>
      <c r="AA28" s="95"/>
      <c r="AB28" s="95"/>
      <c r="AC28" s="95"/>
      <c r="AD28" s="48"/>
    </row>
    <row r="29" spans="1:31" ht="15.75" customHeight="1">
      <c r="A29" s="306" t="s">
        <v>41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4"/>
      <c r="L29" s="300"/>
      <c r="M29" s="99"/>
      <c r="N29" s="99"/>
      <c r="O29" s="95"/>
      <c r="P29" s="95"/>
      <c r="Q29" s="95"/>
      <c r="R29" s="229"/>
      <c r="S29" s="95"/>
      <c r="T29" s="95"/>
      <c r="U29" s="122"/>
      <c r="V29" s="95"/>
      <c r="W29" s="234"/>
      <c r="X29" s="125"/>
      <c r="Y29" s="234"/>
      <c r="Z29" s="234"/>
      <c r="AA29" s="95"/>
      <c r="AB29" s="95"/>
      <c r="AC29" s="95"/>
    </row>
    <row r="30" spans="1:31" ht="15.75" customHeight="1">
      <c r="A30" s="303" t="s">
        <v>42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0"/>
      <c r="M30" s="99"/>
      <c r="N30" s="99"/>
      <c r="O30" s="95"/>
      <c r="P30" s="95"/>
      <c r="Q30" s="95"/>
      <c r="R30" s="229"/>
      <c r="S30" s="95"/>
      <c r="T30" s="100"/>
      <c r="U30" s="122"/>
      <c r="V30" s="95"/>
      <c r="W30" s="234"/>
      <c r="X30" s="125"/>
      <c r="Y30" s="234"/>
      <c r="Z30" s="234"/>
      <c r="AA30" s="95"/>
      <c r="AB30" s="95"/>
      <c r="AC30" s="95"/>
    </row>
    <row r="31" spans="1:31" ht="15.75" customHeight="1">
      <c r="A31" s="303" t="s">
        <v>43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0"/>
      <c r="M31" s="99"/>
      <c r="N31" s="99"/>
      <c r="O31" s="95"/>
      <c r="P31" s="95"/>
      <c r="Q31" s="95"/>
      <c r="R31" s="229"/>
      <c r="S31" s="101"/>
      <c r="T31" s="95"/>
      <c r="U31" s="122"/>
      <c r="V31" s="95"/>
      <c r="W31" s="234"/>
      <c r="X31" s="125"/>
      <c r="Y31" s="234"/>
      <c r="Z31" s="234"/>
      <c r="AA31" s="95"/>
      <c r="AB31" s="95"/>
      <c r="AC31" s="95"/>
    </row>
    <row r="32" spans="1:31" ht="15.75" customHeight="1">
      <c r="A32" s="303" t="s">
        <v>44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0"/>
      <c r="M32" s="99"/>
      <c r="N32" s="99"/>
      <c r="O32" s="95"/>
      <c r="P32" s="95"/>
      <c r="Q32" s="95"/>
      <c r="R32" s="229"/>
      <c r="S32" s="101"/>
      <c r="T32" s="95"/>
      <c r="U32" s="122"/>
      <c r="V32" s="95"/>
      <c r="W32" s="234"/>
      <c r="X32" s="125"/>
      <c r="Y32" s="234"/>
      <c r="Z32" s="234"/>
      <c r="AA32" s="95"/>
      <c r="AB32" s="95"/>
      <c r="AC32" s="95"/>
    </row>
    <row r="33" spans="1:31" ht="15.75" customHeight="1">
      <c r="A33" s="303" t="s">
        <v>45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0"/>
      <c r="M33" s="99"/>
      <c r="N33" s="99"/>
      <c r="O33" s="95"/>
      <c r="P33" s="95"/>
      <c r="Q33" s="95"/>
      <c r="R33" s="229"/>
      <c r="S33" s="101"/>
      <c r="T33" s="95"/>
      <c r="U33" s="122"/>
      <c r="V33" s="95"/>
      <c r="W33" s="234"/>
      <c r="X33" s="125"/>
      <c r="Y33" s="234"/>
      <c r="Z33" s="234"/>
      <c r="AA33" s="95"/>
      <c r="AB33" s="95"/>
      <c r="AC33" s="95"/>
    </row>
    <row r="34" spans="1:31" ht="15.75" customHeight="1">
      <c r="A34" s="303" t="s">
        <v>46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0"/>
      <c r="M34" s="99"/>
      <c r="N34" s="99"/>
      <c r="O34" s="95"/>
      <c r="P34" s="95"/>
      <c r="Q34" s="95"/>
      <c r="R34" s="229"/>
      <c r="S34" s="95"/>
      <c r="T34" s="95"/>
      <c r="U34" s="122"/>
      <c r="V34" s="95"/>
      <c r="W34" s="234"/>
      <c r="X34" s="125"/>
      <c r="Y34" s="234"/>
      <c r="Z34" s="234"/>
      <c r="AA34" s="95"/>
      <c r="AB34" s="95"/>
      <c r="AC34" s="95"/>
    </row>
    <row r="35" spans="1:31" ht="15.75" customHeight="1">
      <c r="A35" s="303" t="s">
        <v>47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  <c r="L35" s="300"/>
      <c r="M35" s="99"/>
      <c r="N35" s="99"/>
      <c r="O35" s="95"/>
      <c r="P35" s="95"/>
      <c r="Q35" s="95"/>
      <c r="R35" s="229"/>
      <c r="S35" s="95"/>
      <c r="T35" s="95"/>
      <c r="U35" s="122"/>
      <c r="V35" s="95"/>
      <c r="W35" s="234"/>
      <c r="X35" s="125"/>
      <c r="Y35" s="234"/>
      <c r="Z35" s="234"/>
      <c r="AA35" s="95"/>
      <c r="AB35" s="95"/>
      <c r="AC35" s="95"/>
    </row>
    <row r="36" spans="1:31" ht="15.75" customHeight="1">
      <c r="A36" s="303" t="s">
        <v>91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0"/>
      <c r="M36" s="99"/>
      <c r="N36" s="99"/>
      <c r="O36" s="95"/>
      <c r="P36" s="95"/>
      <c r="Q36" s="95"/>
      <c r="R36" s="229"/>
      <c r="S36" s="95"/>
      <c r="T36" s="95"/>
      <c r="U36" s="122"/>
      <c r="V36" s="95"/>
      <c r="W36" s="234"/>
      <c r="X36" s="125"/>
      <c r="Y36" s="234"/>
      <c r="Z36" s="234"/>
      <c r="AA36" s="95"/>
      <c r="AB36" s="95"/>
      <c r="AC36" s="95"/>
      <c r="AD36" s="95"/>
      <c r="AE36" s="95"/>
    </row>
    <row r="37" spans="1:31" ht="15.75" customHeight="1">
      <c r="A37" s="303" t="s">
        <v>92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0"/>
      <c r="M37" s="99"/>
      <c r="N37" s="99"/>
      <c r="O37" s="95"/>
      <c r="P37" s="95"/>
      <c r="Q37" s="95"/>
      <c r="R37" s="229"/>
      <c r="S37" s="95"/>
      <c r="T37" s="95"/>
      <c r="U37" s="122"/>
      <c r="V37" s="95"/>
      <c r="W37" s="234"/>
      <c r="X37" s="125"/>
      <c r="Y37" s="234"/>
      <c r="Z37" s="234"/>
      <c r="AA37" s="95"/>
      <c r="AB37" s="95"/>
      <c r="AC37" s="95"/>
    </row>
    <row r="38" spans="1:31" ht="15.75" customHeight="1">
      <c r="A38" s="303" t="s">
        <v>93</v>
      </c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L38" s="300"/>
      <c r="M38" s="99"/>
      <c r="N38" s="99"/>
      <c r="O38" s="95"/>
      <c r="P38" s="95"/>
      <c r="Q38" s="95"/>
      <c r="R38" s="229"/>
      <c r="S38" s="95"/>
      <c r="T38" s="95"/>
      <c r="U38" s="122"/>
      <c r="V38" s="95"/>
      <c r="W38" s="234"/>
      <c r="X38" s="125"/>
      <c r="Y38" s="234"/>
      <c r="Z38" s="234"/>
      <c r="AA38" s="95"/>
      <c r="AB38" s="95"/>
      <c r="AC38" s="95"/>
    </row>
    <row r="39" spans="1:31" ht="15.75" customHeight="1">
      <c r="A39" s="303" t="s">
        <v>94</v>
      </c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L39" s="300"/>
      <c r="M39" s="99"/>
      <c r="N39" s="99"/>
      <c r="O39" s="95"/>
      <c r="P39" s="95"/>
      <c r="Q39" s="95"/>
      <c r="R39" s="229"/>
      <c r="S39" s="95"/>
      <c r="T39" s="95"/>
      <c r="U39" s="122"/>
      <c r="V39" s="95"/>
      <c r="W39" s="234"/>
      <c r="X39" s="125"/>
      <c r="Y39" s="234"/>
      <c r="Z39" s="234"/>
      <c r="AA39" s="95"/>
      <c r="AB39" s="95"/>
      <c r="AC39" s="95"/>
    </row>
    <row r="40" spans="1:31" ht="15.75" customHeight="1">
      <c r="A40" s="303" t="s">
        <v>95</v>
      </c>
      <c r="B40" s="304"/>
      <c r="C40" s="304"/>
      <c r="D40" s="304"/>
      <c r="E40" s="304"/>
      <c r="F40" s="304"/>
      <c r="G40" s="304"/>
      <c r="H40" s="304"/>
      <c r="I40" s="304"/>
      <c r="J40" s="304"/>
      <c r="K40" s="304"/>
      <c r="L40" s="300"/>
      <c r="M40" s="99"/>
      <c r="N40" s="99"/>
      <c r="O40" s="95"/>
      <c r="P40" s="95"/>
      <c r="Q40" s="95"/>
      <c r="R40" s="229"/>
      <c r="S40" s="95"/>
      <c r="T40" s="95"/>
      <c r="U40" s="122"/>
      <c r="V40" s="95"/>
      <c r="W40" s="234"/>
      <c r="X40" s="125"/>
      <c r="Y40" s="234"/>
      <c r="Z40" s="234"/>
      <c r="AA40" s="95"/>
      <c r="AB40" s="95"/>
      <c r="AC40" s="95"/>
    </row>
    <row r="41" spans="1:31" ht="15.75" customHeight="1">
      <c r="A41" s="303" t="s">
        <v>96</v>
      </c>
      <c r="B41" s="304"/>
      <c r="C41" s="304"/>
      <c r="D41" s="304"/>
      <c r="E41" s="304"/>
      <c r="F41" s="304"/>
      <c r="G41" s="304"/>
      <c r="H41" s="304"/>
      <c r="I41" s="304"/>
      <c r="J41" s="304"/>
      <c r="K41" s="304"/>
      <c r="L41" s="300"/>
      <c r="M41" s="99"/>
      <c r="N41" s="99"/>
      <c r="O41" s="95"/>
      <c r="P41" s="95"/>
      <c r="Q41" s="95"/>
      <c r="R41" s="229"/>
      <c r="S41" s="95"/>
      <c r="T41" s="95"/>
      <c r="U41" s="122"/>
      <c r="V41" s="95"/>
      <c r="W41" s="234"/>
      <c r="X41" s="125"/>
      <c r="Y41" s="234"/>
      <c r="Z41" s="234"/>
      <c r="AA41" s="95"/>
      <c r="AB41" s="95"/>
      <c r="AC41" s="95"/>
    </row>
    <row r="42" spans="1:31" ht="15.75" customHeight="1">
      <c r="A42" s="303" t="s">
        <v>97</v>
      </c>
      <c r="B42" s="304"/>
      <c r="C42" s="304"/>
      <c r="D42" s="304"/>
      <c r="E42" s="304"/>
      <c r="F42" s="304"/>
      <c r="G42" s="304"/>
      <c r="H42" s="304"/>
      <c r="I42" s="304"/>
      <c r="J42" s="304"/>
      <c r="K42" s="304"/>
      <c r="L42" s="300"/>
      <c r="M42" s="99"/>
      <c r="N42" s="99"/>
      <c r="O42" s="95"/>
      <c r="P42" s="95"/>
      <c r="Q42" s="95"/>
      <c r="R42" s="229"/>
      <c r="S42" s="95"/>
      <c r="T42" s="95"/>
      <c r="U42" s="122"/>
      <c r="V42" s="95"/>
      <c r="W42" s="234"/>
      <c r="X42" s="125"/>
      <c r="Y42" s="234"/>
      <c r="Z42" s="234"/>
      <c r="AA42" s="95"/>
      <c r="AB42" s="95"/>
      <c r="AC42" s="95"/>
    </row>
    <row r="43" spans="1:31" ht="15.75" customHeight="1">
      <c r="A43" s="303" t="s">
        <v>98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0"/>
      <c r="M43" s="99"/>
      <c r="N43" s="99"/>
      <c r="O43" s="95"/>
      <c r="P43" s="95"/>
      <c r="Q43" s="95"/>
      <c r="R43" s="229"/>
      <c r="S43" s="95"/>
      <c r="T43" s="95"/>
      <c r="U43" s="122"/>
      <c r="V43" s="95"/>
      <c r="W43" s="234"/>
      <c r="X43" s="125"/>
      <c r="Y43" s="234"/>
      <c r="Z43" s="234"/>
      <c r="AA43" s="95"/>
      <c r="AB43" s="95"/>
      <c r="AC43" s="95"/>
    </row>
    <row r="44" spans="1:31" ht="15.75" customHeight="1">
      <c r="A44" s="303" t="s">
        <v>99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0"/>
      <c r="M44" s="99"/>
      <c r="N44" s="99"/>
      <c r="O44" s="95"/>
      <c r="P44" s="95"/>
      <c r="Q44" s="95"/>
      <c r="R44" s="229"/>
      <c r="S44" s="95"/>
      <c r="T44" s="95"/>
      <c r="U44" s="122"/>
      <c r="V44" s="95"/>
      <c r="W44" s="234"/>
      <c r="X44" s="125"/>
      <c r="Y44" s="234"/>
      <c r="Z44" s="234"/>
      <c r="AA44" s="95"/>
      <c r="AB44" s="95"/>
      <c r="AC44" s="95"/>
    </row>
    <row r="45" spans="1:31" ht="15.75" customHeight="1">
      <c r="A45" s="303" t="s">
        <v>100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4"/>
      <c r="L45" s="300"/>
      <c r="M45" s="99"/>
      <c r="N45" s="99"/>
      <c r="O45" s="95"/>
      <c r="P45" s="95"/>
      <c r="Q45" s="95"/>
      <c r="R45" s="229"/>
      <c r="S45" s="95"/>
      <c r="T45" s="95"/>
      <c r="U45" s="122"/>
      <c r="V45" s="95"/>
      <c r="W45" s="234"/>
      <c r="X45" s="125"/>
      <c r="Y45" s="234"/>
      <c r="Z45" s="234"/>
      <c r="AA45" s="95"/>
      <c r="AB45" s="95"/>
      <c r="AC45" s="95"/>
    </row>
    <row r="46" spans="1:31" ht="15.75" customHeight="1">
      <c r="A46" s="303" t="s">
        <v>101</v>
      </c>
      <c r="B46" s="304"/>
      <c r="C46" s="304"/>
      <c r="D46" s="304"/>
      <c r="E46" s="304"/>
      <c r="F46" s="304"/>
      <c r="G46" s="304"/>
      <c r="H46" s="304"/>
      <c r="I46" s="304"/>
      <c r="J46" s="304"/>
      <c r="K46" s="304"/>
      <c r="L46" s="300"/>
      <c r="M46" s="99"/>
      <c r="N46" s="99"/>
      <c r="O46" s="95"/>
      <c r="P46" s="95"/>
      <c r="Q46" s="95"/>
      <c r="R46" s="229"/>
      <c r="S46" s="95"/>
      <c r="T46" s="95"/>
      <c r="U46" s="122"/>
      <c r="V46" s="95"/>
      <c r="W46" s="234"/>
      <c r="X46" s="125"/>
      <c r="Y46" s="234"/>
      <c r="Z46" s="234"/>
      <c r="AA46" s="95"/>
      <c r="AB46" s="95"/>
      <c r="AC46" s="95"/>
    </row>
    <row r="47" spans="1:31" ht="15.75" customHeight="1">
      <c r="A47" s="303" t="s">
        <v>102</v>
      </c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0"/>
      <c r="M47" s="99"/>
      <c r="N47" s="99"/>
      <c r="O47" s="95"/>
      <c r="P47" s="95"/>
      <c r="Q47" s="95"/>
      <c r="R47" s="229"/>
      <c r="S47" s="95"/>
      <c r="T47" s="95"/>
      <c r="U47" s="122"/>
      <c r="V47" s="95"/>
      <c r="W47" s="234"/>
      <c r="X47" s="125"/>
      <c r="Y47" s="234"/>
      <c r="Z47" s="234"/>
      <c r="AA47" s="95"/>
      <c r="AB47" s="95"/>
      <c r="AC47" s="95"/>
    </row>
    <row r="48" spans="1:31" ht="15.75" customHeight="1">
      <c r="A48" s="303" t="s">
        <v>103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  <c r="L48" s="300"/>
      <c r="M48" s="99"/>
      <c r="N48" s="99"/>
      <c r="O48" s="95"/>
      <c r="P48" s="95"/>
      <c r="Q48" s="95"/>
      <c r="R48" s="229"/>
      <c r="S48" s="95"/>
      <c r="T48" s="95"/>
      <c r="U48" s="122"/>
      <c r="V48" s="95"/>
      <c r="W48" s="234"/>
      <c r="X48" s="125"/>
      <c r="Y48" s="234"/>
      <c r="Z48" s="234"/>
      <c r="AA48" s="95"/>
      <c r="AB48" s="95"/>
      <c r="AC48" s="95"/>
    </row>
    <row r="49" spans="1:29" ht="15.75" customHeight="1">
      <c r="A49" s="303" t="s">
        <v>104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4"/>
      <c r="L49" s="300"/>
      <c r="M49" s="99"/>
      <c r="N49" s="99"/>
      <c r="O49" s="95"/>
      <c r="P49" s="95"/>
      <c r="Q49" s="95"/>
      <c r="R49" s="229"/>
      <c r="S49" s="95"/>
      <c r="T49" s="95"/>
      <c r="U49" s="122"/>
      <c r="V49" s="95"/>
      <c r="W49" s="234"/>
      <c r="X49" s="125"/>
      <c r="Y49" s="234"/>
      <c r="Z49" s="234"/>
      <c r="AA49" s="95"/>
      <c r="AB49" s="95"/>
      <c r="AC49" s="95"/>
    </row>
    <row r="50" spans="1:29" ht="15.75" customHeight="1">
      <c r="A50" s="303" t="s">
        <v>105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0"/>
      <c r="M50" s="99"/>
      <c r="N50" s="99"/>
      <c r="O50" s="95"/>
      <c r="P50" s="95"/>
      <c r="Q50" s="95"/>
      <c r="R50" s="229"/>
      <c r="S50" s="95"/>
      <c r="T50" s="95"/>
      <c r="U50" s="122"/>
      <c r="V50" s="95"/>
      <c r="W50" s="234"/>
      <c r="X50" s="125"/>
      <c r="Y50" s="234"/>
      <c r="Z50" s="234"/>
      <c r="AA50" s="95"/>
      <c r="AB50" s="95"/>
      <c r="AC50" s="95"/>
    </row>
    <row r="51" spans="1:29" ht="15.75" customHeight="1">
      <c r="A51" s="303" t="s">
        <v>106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  <c r="L51" s="300"/>
      <c r="M51" s="99"/>
      <c r="N51" s="99"/>
      <c r="O51" s="95"/>
      <c r="P51" s="95"/>
      <c r="Q51" s="95"/>
      <c r="R51" s="229"/>
      <c r="S51" s="95"/>
      <c r="T51" s="95"/>
      <c r="U51" s="122"/>
      <c r="V51" s="95"/>
      <c r="W51" s="234"/>
      <c r="X51" s="125"/>
      <c r="Y51" s="234"/>
      <c r="Z51" s="234"/>
      <c r="AA51" s="95"/>
      <c r="AB51" s="95"/>
      <c r="AC51" s="95"/>
    </row>
    <row r="52" spans="1:29" ht="15.75" customHeight="1">
      <c r="A52" s="303" t="s">
        <v>107</v>
      </c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0"/>
      <c r="M52" s="99"/>
      <c r="N52" s="99"/>
      <c r="O52" s="95"/>
      <c r="P52" s="95"/>
      <c r="Q52" s="95"/>
      <c r="R52" s="229"/>
      <c r="S52" s="95"/>
      <c r="T52" s="95"/>
      <c r="U52" s="122"/>
      <c r="V52" s="95"/>
      <c r="W52" s="234"/>
      <c r="X52" s="125"/>
      <c r="Y52" s="234"/>
      <c r="Z52" s="234"/>
      <c r="AA52" s="95"/>
      <c r="AB52" s="95"/>
      <c r="AC52" s="95"/>
    </row>
    <row r="53" spans="1:29" ht="15.75" customHeight="1">
      <c r="A53" s="303" t="s">
        <v>108</v>
      </c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0"/>
      <c r="M53" s="99"/>
      <c r="N53" s="99"/>
      <c r="O53" s="95"/>
      <c r="P53" s="95"/>
      <c r="Q53" s="95"/>
      <c r="R53" s="229"/>
      <c r="S53" s="95"/>
      <c r="T53" s="95"/>
      <c r="U53" s="122"/>
      <c r="V53" s="95"/>
      <c r="W53" s="234"/>
      <c r="X53" s="125"/>
      <c r="Y53" s="234"/>
      <c r="Z53" s="234"/>
      <c r="AA53" s="95"/>
      <c r="AB53" s="95"/>
      <c r="AC53" s="95"/>
    </row>
    <row r="54" spans="1:29" ht="15.75" customHeight="1">
      <c r="A54" s="303" t="s">
        <v>109</v>
      </c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0"/>
      <c r="M54" s="99"/>
      <c r="N54" s="99"/>
      <c r="O54" s="95"/>
      <c r="P54" s="95"/>
      <c r="Q54" s="95"/>
      <c r="R54" s="229"/>
      <c r="S54" s="95"/>
      <c r="T54" s="95"/>
      <c r="U54" s="122"/>
      <c r="V54" s="95"/>
      <c r="W54" s="234"/>
      <c r="X54" s="125"/>
      <c r="Y54" s="234"/>
      <c r="Z54" s="234"/>
      <c r="AA54" s="95"/>
      <c r="AB54" s="95"/>
      <c r="AC54" s="95"/>
    </row>
    <row r="55" spans="1:29" ht="15.75" customHeight="1">
      <c r="A55" s="303" t="s">
        <v>110</v>
      </c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0"/>
      <c r="M55" s="99"/>
      <c r="N55" s="99"/>
      <c r="O55" s="95"/>
      <c r="P55" s="95"/>
      <c r="Q55" s="95"/>
      <c r="R55" s="229"/>
      <c r="S55" s="95"/>
      <c r="T55" s="95"/>
      <c r="U55" s="122"/>
      <c r="V55" s="95"/>
      <c r="W55" s="234"/>
      <c r="X55" s="125"/>
      <c r="Y55" s="234"/>
      <c r="Z55" s="234"/>
      <c r="AA55" s="95"/>
      <c r="AB55" s="95"/>
      <c r="AC55" s="95"/>
    </row>
    <row r="56" spans="1:29" ht="15.75" customHeight="1">
      <c r="A56" s="303" t="s">
        <v>111</v>
      </c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0"/>
      <c r="M56" s="99"/>
      <c r="N56" s="99"/>
      <c r="O56" s="95"/>
      <c r="P56" s="95"/>
      <c r="Q56" s="95"/>
      <c r="R56" s="229"/>
      <c r="S56" s="95"/>
      <c r="T56" s="95"/>
      <c r="U56" s="122"/>
      <c r="V56" s="95"/>
      <c r="W56" s="234"/>
      <c r="X56" s="125"/>
      <c r="Y56" s="234"/>
      <c r="Z56" s="234"/>
      <c r="AA56" s="95"/>
      <c r="AB56" s="95"/>
      <c r="AC56" s="95"/>
    </row>
    <row r="57" spans="1:29" ht="15.75" customHeight="1">
      <c r="A57" s="303" t="s">
        <v>112</v>
      </c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0"/>
      <c r="M57" s="99"/>
      <c r="N57" s="99"/>
      <c r="O57" s="95"/>
      <c r="P57" s="95"/>
      <c r="Q57" s="95"/>
      <c r="R57" s="229"/>
      <c r="S57" s="95"/>
      <c r="T57" s="95"/>
      <c r="U57" s="122"/>
      <c r="V57" s="95"/>
      <c r="W57" s="234"/>
      <c r="X57" s="125"/>
      <c r="Y57" s="234"/>
      <c r="Z57" s="234"/>
      <c r="AA57" s="95"/>
      <c r="AB57" s="95"/>
      <c r="AC57" s="95"/>
    </row>
    <row r="58" spans="1:29" ht="15.75" hidden="1" customHeight="1">
      <c r="B58" s="95"/>
      <c r="C58" s="95"/>
      <c r="D58" s="95"/>
      <c r="E58" s="95"/>
      <c r="F58" s="95"/>
      <c r="G58" s="95"/>
      <c r="H58" s="99"/>
      <c r="I58" s="95"/>
      <c r="J58" s="95"/>
      <c r="K58" s="95"/>
      <c r="L58" s="95"/>
      <c r="M58" s="99"/>
      <c r="N58" s="99"/>
      <c r="O58" s="95"/>
      <c r="P58" s="95"/>
      <c r="Q58" s="95"/>
      <c r="R58" s="229"/>
      <c r="S58" s="95"/>
      <c r="T58" s="95"/>
      <c r="U58" s="122"/>
      <c r="V58" s="95"/>
      <c r="W58" s="234"/>
      <c r="X58" s="125"/>
      <c r="Y58" s="234"/>
      <c r="Z58" s="234"/>
      <c r="AA58" s="95"/>
      <c r="AB58" s="95"/>
      <c r="AC58" s="95"/>
    </row>
    <row r="59" spans="1:29" ht="15.75" hidden="1" customHeight="1">
      <c r="A59" s="95"/>
      <c r="B59" s="95"/>
      <c r="C59" s="95"/>
      <c r="D59" s="95"/>
      <c r="E59" s="95"/>
      <c r="F59" s="95"/>
      <c r="G59" s="95"/>
      <c r="H59" s="99"/>
      <c r="I59" s="95"/>
      <c r="J59" s="95"/>
      <c r="K59" s="95"/>
      <c r="L59" s="95"/>
      <c r="M59" s="99"/>
      <c r="N59" s="99"/>
      <c r="O59" s="95"/>
      <c r="P59" s="95"/>
      <c r="Q59" s="95"/>
      <c r="R59" s="229"/>
      <c r="S59" s="95"/>
      <c r="T59" s="95"/>
      <c r="U59" s="122"/>
      <c r="V59" s="95"/>
      <c r="W59" s="234"/>
      <c r="X59" s="125"/>
      <c r="Y59" s="234"/>
      <c r="Z59" s="234"/>
      <c r="AA59" s="95"/>
      <c r="AB59" s="95"/>
      <c r="AC59" s="95"/>
    </row>
    <row r="60" spans="1:29" ht="15.75" hidden="1" customHeight="1">
      <c r="A60" s="95"/>
      <c r="B60" s="95"/>
      <c r="C60" s="95"/>
      <c r="D60" s="95"/>
      <c r="E60" s="95"/>
      <c r="F60" s="95"/>
      <c r="G60" s="95"/>
      <c r="H60" s="99"/>
      <c r="I60" s="95"/>
      <c r="J60" s="95"/>
      <c r="K60" s="95"/>
      <c r="L60" s="95"/>
      <c r="M60" s="99"/>
      <c r="N60" s="99"/>
      <c r="O60" s="95"/>
      <c r="P60" s="95"/>
      <c r="Q60" s="95"/>
      <c r="R60" s="229"/>
      <c r="S60" s="95"/>
      <c r="T60" s="95"/>
      <c r="U60" s="122"/>
      <c r="V60" s="95"/>
      <c r="W60" s="234"/>
      <c r="X60" s="125"/>
      <c r="Y60" s="234"/>
      <c r="Z60" s="234"/>
      <c r="AA60" s="95"/>
      <c r="AB60" s="95"/>
      <c r="AC60" s="95"/>
    </row>
    <row r="61" spans="1:29" ht="15.75" hidden="1" customHeight="1">
      <c r="A61" s="95"/>
      <c r="B61" s="95"/>
      <c r="C61" s="95"/>
      <c r="D61" s="95"/>
      <c r="E61" s="95"/>
      <c r="F61" s="95"/>
      <c r="G61" s="95"/>
      <c r="H61" s="99"/>
      <c r="I61" s="95"/>
      <c r="J61" s="95"/>
      <c r="K61" s="95"/>
      <c r="L61" s="95"/>
      <c r="M61" s="99"/>
      <c r="N61" s="99"/>
      <c r="O61" s="95"/>
      <c r="P61" s="95"/>
      <c r="Q61" s="95"/>
      <c r="R61" s="229"/>
      <c r="S61" s="95"/>
      <c r="T61" s="95"/>
      <c r="U61" s="122"/>
      <c r="V61" s="95"/>
      <c r="W61" s="234"/>
      <c r="X61" s="125"/>
      <c r="Y61" s="234"/>
      <c r="Z61" s="234"/>
      <c r="AA61" s="95"/>
      <c r="AB61" s="95"/>
      <c r="AC61" s="95"/>
    </row>
    <row r="62" spans="1:29" ht="15.75" hidden="1" customHeight="1">
      <c r="A62" s="95"/>
      <c r="B62" s="95"/>
      <c r="C62" s="95"/>
      <c r="D62" s="95"/>
      <c r="E62" s="95"/>
      <c r="F62" s="95"/>
      <c r="G62" s="95"/>
      <c r="H62" s="99"/>
      <c r="I62" s="95"/>
      <c r="J62" s="95"/>
      <c r="K62" s="95"/>
      <c r="L62" s="95"/>
      <c r="M62" s="99"/>
      <c r="N62" s="99"/>
      <c r="O62" s="95"/>
      <c r="P62" s="95"/>
      <c r="Q62" s="95"/>
      <c r="R62" s="229"/>
      <c r="S62" s="95"/>
      <c r="T62" s="95"/>
      <c r="U62" s="122"/>
      <c r="V62" s="95"/>
      <c r="W62" s="234"/>
      <c r="X62" s="125"/>
      <c r="Y62" s="234"/>
      <c r="Z62" s="234"/>
      <c r="AA62" s="95"/>
      <c r="AB62" s="95"/>
      <c r="AC62" s="95"/>
    </row>
    <row r="63" spans="1:29" ht="15.75" hidden="1" customHeight="1">
      <c r="A63" s="95"/>
      <c r="B63" s="95"/>
      <c r="C63" s="95"/>
      <c r="D63" s="95"/>
      <c r="E63" s="95"/>
      <c r="F63" s="95"/>
      <c r="G63" s="95"/>
      <c r="H63" s="99"/>
      <c r="I63" s="95"/>
      <c r="J63" s="95"/>
      <c r="K63" s="95"/>
      <c r="L63" s="95"/>
      <c r="M63" s="99"/>
      <c r="N63" s="99"/>
      <c r="O63" s="95"/>
      <c r="P63" s="95"/>
      <c r="Q63" s="95"/>
      <c r="R63" s="229"/>
      <c r="S63" s="95"/>
      <c r="T63" s="95"/>
      <c r="U63" s="122"/>
      <c r="V63" s="95"/>
      <c r="W63" s="234"/>
      <c r="X63" s="125"/>
      <c r="Y63" s="234"/>
      <c r="Z63" s="234"/>
      <c r="AA63" s="95"/>
      <c r="AB63" s="95"/>
      <c r="AC63" s="95"/>
    </row>
    <row r="64" spans="1:29" ht="15.75" hidden="1" customHeight="1">
      <c r="A64" s="95"/>
      <c r="B64" s="95"/>
      <c r="C64" s="95"/>
      <c r="D64" s="95"/>
      <c r="E64" s="95"/>
      <c r="F64" s="95"/>
      <c r="G64" s="95"/>
      <c r="H64" s="99"/>
      <c r="I64" s="95"/>
      <c r="J64" s="95"/>
      <c r="K64" s="95"/>
      <c r="L64" s="95"/>
      <c r="M64" s="99"/>
      <c r="N64" s="99"/>
      <c r="O64" s="95"/>
      <c r="P64" s="95"/>
      <c r="Q64" s="95"/>
      <c r="R64" s="229"/>
      <c r="S64" s="95"/>
      <c r="T64" s="95"/>
      <c r="U64" s="122"/>
      <c r="V64" s="95"/>
      <c r="W64" s="234"/>
      <c r="X64" s="125"/>
      <c r="Y64" s="234"/>
      <c r="Z64" s="234"/>
      <c r="AA64" s="95"/>
      <c r="AB64" s="95"/>
      <c r="AC64" s="95"/>
    </row>
    <row r="65" spans="1:29" ht="15.75" hidden="1" customHeight="1">
      <c r="A65" s="95"/>
      <c r="B65" s="95"/>
      <c r="C65" s="95"/>
      <c r="D65" s="95"/>
      <c r="E65" s="95"/>
      <c r="F65" s="95"/>
      <c r="G65" s="95"/>
      <c r="H65" s="99"/>
      <c r="I65" s="95"/>
      <c r="J65" s="95"/>
      <c r="K65" s="95"/>
      <c r="L65" s="95"/>
      <c r="M65" s="99"/>
      <c r="N65" s="99"/>
      <c r="O65" s="95"/>
      <c r="P65" s="95"/>
      <c r="Q65" s="95"/>
      <c r="R65" s="229"/>
      <c r="S65" s="95"/>
      <c r="T65" s="95"/>
      <c r="U65" s="122"/>
      <c r="V65" s="95"/>
      <c r="W65" s="234"/>
      <c r="X65" s="125"/>
      <c r="Y65" s="234"/>
      <c r="Z65" s="234"/>
      <c r="AA65" s="95"/>
      <c r="AB65" s="95"/>
      <c r="AC65" s="95"/>
    </row>
    <row r="66" spans="1:29" ht="15.75" hidden="1" customHeight="1">
      <c r="A66" s="95"/>
      <c r="B66" s="95"/>
      <c r="C66" s="95"/>
      <c r="D66" s="95"/>
      <c r="E66" s="95"/>
      <c r="F66" s="95"/>
      <c r="G66" s="95"/>
      <c r="H66" s="99"/>
      <c r="I66" s="95"/>
      <c r="J66" s="95"/>
      <c r="K66" s="95"/>
      <c r="L66" s="95"/>
      <c r="M66" s="99"/>
      <c r="N66" s="99"/>
      <c r="O66" s="95"/>
      <c r="P66" s="95"/>
      <c r="Q66" s="95"/>
      <c r="R66" s="229"/>
      <c r="S66" s="95"/>
      <c r="T66" s="95"/>
      <c r="U66" s="122"/>
      <c r="V66" s="95"/>
      <c r="W66" s="234"/>
      <c r="X66" s="125"/>
      <c r="Y66" s="234"/>
      <c r="Z66" s="234"/>
      <c r="AA66" s="95"/>
      <c r="AB66" s="95"/>
      <c r="AC66" s="95"/>
    </row>
    <row r="67" spans="1:29" ht="15.75" hidden="1" customHeight="1">
      <c r="A67" s="95"/>
      <c r="B67" s="95"/>
      <c r="C67" s="95"/>
      <c r="D67" s="95"/>
      <c r="E67" s="95"/>
      <c r="F67" s="95"/>
      <c r="G67" s="95"/>
      <c r="H67" s="99"/>
      <c r="I67" s="95"/>
      <c r="J67" s="95"/>
      <c r="K67" s="95"/>
      <c r="L67" s="95"/>
      <c r="M67" s="99"/>
      <c r="N67" s="99"/>
      <c r="O67" s="95"/>
      <c r="P67" s="95"/>
      <c r="Q67" s="95"/>
      <c r="R67" s="229"/>
      <c r="S67" s="95"/>
      <c r="T67" s="95"/>
      <c r="U67" s="122"/>
      <c r="V67" s="95"/>
      <c r="W67" s="234"/>
      <c r="X67" s="125"/>
      <c r="Y67" s="234"/>
      <c r="Z67" s="234"/>
      <c r="AA67" s="95"/>
      <c r="AB67" s="95"/>
      <c r="AC67" s="95"/>
    </row>
    <row r="68" spans="1:29" ht="15.75" hidden="1" customHeight="1">
      <c r="A68" s="95"/>
      <c r="B68" s="95"/>
      <c r="C68" s="95"/>
      <c r="D68" s="95"/>
      <c r="E68" s="95"/>
      <c r="F68" s="95"/>
      <c r="G68" s="95"/>
      <c r="H68" s="99"/>
      <c r="I68" s="95"/>
      <c r="J68" s="95"/>
      <c r="K68" s="95"/>
      <c r="L68" s="95"/>
      <c r="M68" s="99"/>
      <c r="N68" s="99"/>
      <c r="O68" s="95"/>
      <c r="P68" s="95"/>
      <c r="Q68" s="95"/>
      <c r="R68" s="229"/>
      <c r="S68" s="95"/>
      <c r="T68" s="95"/>
      <c r="U68" s="122"/>
      <c r="V68" s="95"/>
      <c r="W68" s="234"/>
      <c r="X68" s="125"/>
      <c r="Y68" s="234"/>
      <c r="Z68" s="234"/>
      <c r="AA68" s="95"/>
      <c r="AB68" s="95"/>
      <c r="AC68" s="95"/>
    </row>
    <row r="69" spans="1:29" ht="15.75" hidden="1" customHeight="1">
      <c r="A69" s="95"/>
      <c r="B69" s="95"/>
      <c r="C69" s="95"/>
      <c r="D69" s="95"/>
      <c r="E69" s="95"/>
      <c r="F69" s="95"/>
      <c r="G69" s="95"/>
      <c r="H69" s="99"/>
      <c r="I69" s="95"/>
      <c r="J69" s="95"/>
      <c r="K69" s="95"/>
      <c r="L69" s="95"/>
      <c r="M69" s="99"/>
      <c r="N69" s="99"/>
      <c r="O69" s="95"/>
      <c r="P69" s="95"/>
      <c r="Q69" s="95"/>
      <c r="R69" s="229"/>
      <c r="S69" s="95"/>
      <c r="T69" s="95"/>
      <c r="U69" s="122"/>
      <c r="V69" s="95"/>
      <c r="W69" s="234"/>
      <c r="X69" s="125"/>
      <c r="Y69" s="234"/>
      <c r="Z69" s="234"/>
      <c r="AA69" s="95"/>
      <c r="AB69" s="95"/>
      <c r="AC69" s="95"/>
    </row>
    <row r="70" spans="1:29" ht="15.75" hidden="1" customHeight="1">
      <c r="A70" s="95"/>
      <c r="B70" s="95"/>
      <c r="C70" s="95"/>
      <c r="D70" s="95"/>
      <c r="E70" s="95"/>
      <c r="F70" s="95"/>
      <c r="G70" s="95"/>
      <c r="H70" s="99"/>
      <c r="I70" s="95"/>
      <c r="J70" s="95"/>
      <c r="K70" s="95"/>
      <c r="L70" s="95"/>
      <c r="M70" s="99"/>
      <c r="N70" s="99"/>
      <c r="O70" s="95"/>
      <c r="P70" s="95"/>
      <c r="Q70" s="95"/>
      <c r="R70" s="229"/>
      <c r="S70" s="95"/>
      <c r="T70" s="95"/>
      <c r="U70" s="122"/>
      <c r="V70" s="95"/>
      <c r="W70" s="234"/>
      <c r="X70" s="125"/>
      <c r="Y70" s="234"/>
      <c r="Z70" s="234"/>
      <c r="AA70" s="95"/>
      <c r="AB70" s="95"/>
      <c r="AC70" s="95"/>
    </row>
    <row r="71" spans="1:29" ht="15.75" hidden="1" customHeight="1">
      <c r="A71" s="95"/>
      <c r="B71" s="95"/>
      <c r="C71" s="95"/>
      <c r="D71" s="95"/>
      <c r="E71" s="95"/>
      <c r="F71" s="95"/>
      <c r="G71" s="95"/>
      <c r="H71" s="99"/>
      <c r="I71" s="95"/>
      <c r="J71" s="95"/>
      <c r="K71" s="95"/>
      <c r="L71" s="95"/>
      <c r="M71" s="99"/>
      <c r="N71" s="99"/>
      <c r="O71" s="95"/>
      <c r="P71" s="95"/>
      <c r="Q71" s="95"/>
      <c r="R71" s="229"/>
      <c r="S71" s="95"/>
      <c r="T71" s="95"/>
      <c r="U71" s="122"/>
      <c r="V71" s="95"/>
      <c r="W71" s="234"/>
      <c r="X71" s="125"/>
      <c r="Y71" s="234"/>
      <c r="Z71" s="234"/>
      <c r="AA71" s="95"/>
      <c r="AB71" s="95"/>
      <c r="AC71" s="95"/>
    </row>
    <row r="72" spans="1:29" ht="15.75" hidden="1" customHeight="1">
      <c r="A72" s="95"/>
      <c r="B72" s="95"/>
      <c r="C72" s="95"/>
      <c r="D72" s="95"/>
      <c r="E72" s="95"/>
      <c r="F72" s="95"/>
      <c r="G72" s="95"/>
      <c r="H72" s="99"/>
      <c r="I72" s="95"/>
      <c r="J72" s="95"/>
      <c r="K72" s="95"/>
      <c r="L72" s="95"/>
      <c r="M72" s="99"/>
      <c r="N72" s="99"/>
      <c r="O72" s="95"/>
      <c r="P72" s="95"/>
      <c r="Q72" s="95"/>
      <c r="R72" s="229"/>
      <c r="S72" s="95"/>
      <c r="T72" s="95"/>
      <c r="U72" s="122"/>
      <c r="V72" s="95"/>
      <c r="W72" s="234"/>
      <c r="X72" s="125"/>
      <c r="Y72" s="234"/>
      <c r="Z72" s="234"/>
      <c r="AA72" s="95"/>
      <c r="AB72" s="95"/>
      <c r="AC72" s="95"/>
    </row>
    <row r="73" spans="1:29" ht="15.75" hidden="1" customHeight="1">
      <c r="A73" s="95"/>
      <c r="B73" s="95"/>
      <c r="C73" s="95"/>
      <c r="D73" s="95"/>
      <c r="E73" s="95"/>
      <c r="F73" s="95"/>
      <c r="G73" s="95"/>
      <c r="H73" s="99"/>
      <c r="I73" s="95"/>
      <c r="J73" s="95"/>
      <c r="K73" s="95"/>
      <c r="L73" s="95"/>
      <c r="M73" s="99"/>
      <c r="N73" s="99"/>
      <c r="O73" s="95"/>
      <c r="P73" s="95"/>
      <c r="Q73" s="95"/>
      <c r="R73" s="229"/>
      <c r="S73" s="95"/>
      <c r="T73" s="95"/>
      <c r="U73" s="122"/>
      <c r="V73" s="95"/>
      <c r="W73" s="234"/>
      <c r="X73" s="125"/>
      <c r="Y73" s="234"/>
      <c r="Z73" s="234"/>
      <c r="AA73" s="95"/>
      <c r="AB73" s="95"/>
      <c r="AC73" s="95"/>
    </row>
    <row r="74" spans="1:29" ht="15.75" hidden="1" customHeight="1">
      <c r="A74" s="95"/>
      <c r="B74" s="95"/>
      <c r="C74" s="95"/>
      <c r="D74" s="95"/>
      <c r="E74" s="95"/>
      <c r="F74" s="95"/>
      <c r="G74" s="95"/>
      <c r="H74" s="99"/>
      <c r="I74" s="95"/>
      <c r="J74" s="95"/>
      <c r="K74" s="95"/>
      <c r="L74" s="95"/>
      <c r="M74" s="99"/>
      <c r="N74" s="99"/>
      <c r="O74" s="95"/>
      <c r="P74" s="95"/>
      <c r="Q74" s="95"/>
      <c r="R74" s="229"/>
      <c r="S74" s="95"/>
      <c r="T74" s="95"/>
      <c r="U74" s="122"/>
      <c r="V74" s="95"/>
      <c r="W74" s="234"/>
      <c r="X74" s="125"/>
      <c r="Y74" s="234"/>
      <c r="Z74" s="234"/>
      <c r="AA74" s="95"/>
      <c r="AB74" s="95"/>
      <c r="AC74" s="95"/>
    </row>
    <row r="75" spans="1:29" ht="15.75" hidden="1" customHeight="1">
      <c r="A75" s="95"/>
      <c r="B75" s="95"/>
      <c r="C75" s="95"/>
      <c r="D75" s="95"/>
      <c r="E75" s="95"/>
      <c r="F75" s="95"/>
      <c r="G75" s="95"/>
      <c r="H75" s="99"/>
      <c r="I75" s="95"/>
      <c r="J75" s="95"/>
      <c r="K75" s="95"/>
      <c r="L75" s="95"/>
      <c r="M75" s="99"/>
      <c r="N75" s="99"/>
      <c r="O75" s="95"/>
      <c r="P75" s="95"/>
      <c r="Q75" s="95"/>
      <c r="R75" s="229"/>
      <c r="S75" s="95"/>
      <c r="T75" s="95"/>
      <c r="U75" s="122"/>
      <c r="V75" s="95"/>
      <c r="W75" s="234"/>
      <c r="X75" s="125"/>
      <c r="Y75" s="234"/>
      <c r="Z75" s="234"/>
      <c r="AA75" s="95"/>
      <c r="AB75" s="95"/>
      <c r="AC75" s="95"/>
    </row>
    <row r="76" spans="1:29" ht="15.75" hidden="1" customHeight="1">
      <c r="A76" s="95"/>
      <c r="B76" s="95"/>
      <c r="C76" s="95"/>
      <c r="D76" s="95"/>
      <c r="E76" s="95"/>
      <c r="F76" s="95"/>
      <c r="G76" s="95"/>
      <c r="H76" s="99"/>
      <c r="I76" s="95"/>
      <c r="J76" s="95"/>
      <c r="K76" s="95"/>
      <c r="L76" s="95"/>
      <c r="M76" s="99"/>
      <c r="N76" s="99"/>
      <c r="O76" s="95"/>
      <c r="P76" s="95"/>
      <c r="Q76" s="95"/>
      <c r="R76" s="229"/>
      <c r="S76" s="95"/>
      <c r="T76" s="95"/>
      <c r="U76" s="122"/>
      <c r="V76" s="95"/>
      <c r="W76" s="234"/>
      <c r="X76" s="125"/>
      <c r="Y76" s="234"/>
      <c r="Z76" s="234"/>
      <c r="AA76" s="95"/>
      <c r="AB76" s="95"/>
      <c r="AC76" s="95"/>
    </row>
    <row r="77" spans="1:29" ht="15.75" hidden="1" customHeight="1">
      <c r="A77" s="95"/>
      <c r="B77" s="95"/>
      <c r="C77" s="95"/>
      <c r="D77" s="95"/>
      <c r="E77" s="95"/>
      <c r="F77" s="95"/>
      <c r="G77" s="95"/>
      <c r="H77" s="99"/>
      <c r="I77" s="95"/>
      <c r="J77" s="95"/>
      <c r="K77" s="95"/>
      <c r="L77" s="95"/>
      <c r="M77" s="99"/>
      <c r="N77" s="99"/>
      <c r="O77" s="95"/>
      <c r="P77" s="95"/>
      <c r="Q77" s="95"/>
      <c r="R77" s="229"/>
      <c r="S77" s="95"/>
      <c r="T77" s="95"/>
      <c r="U77" s="122"/>
      <c r="V77" s="95"/>
      <c r="W77" s="234"/>
      <c r="X77" s="125"/>
      <c r="Y77" s="234"/>
      <c r="Z77" s="234"/>
      <c r="AA77" s="95"/>
      <c r="AB77" s="95"/>
      <c r="AC77" s="95"/>
    </row>
    <row r="78" spans="1:29" ht="15.75" hidden="1" customHeight="1">
      <c r="A78" s="95"/>
      <c r="B78" s="95"/>
      <c r="C78" s="95"/>
      <c r="D78" s="95"/>
      <c r="E78" s="95"/>
      <c r="F78" s="95"/>
      <c r="G78" s="95"/>
      <c r="H78" s="99"/>
      <c r="I78" s="95"/>
      <c r="J78" s="95"/>
      <c r="K78" s="95"/>
      <c r="L78" s="95"/>
      <c r="M78" s="99"/>
      <c r="N78" s="99"/>
      <c r="O78" s="95"/>
      <c r="P78" s="95"/>
      <c r="Q78" s="95"/>
      <c r="R78" s="229"/>
      <c r="S78" s="95"/>
      <c r="T78" s="95"/>
      <c r="U78" s="122"/>
      <c r="V78" s="95"/>
      <c r="W78" s="234"/>
      <c r="X78" s="125"/>
      <c r="Y78" s="234"/>
      <c r="Z78" s="234"/>
      <c r="AA78" s="95"/>
      <c r="AB78" s="95"/>
      <c r="AC78" s="95"/>
    </row>
    <row r="79" spans="1:29" ht="15.75" hidden="1" customHeight="1">
      <c r="A79" s="95"/>
      <c r="B79" s="95"/>
      <c r="C79" s="95"/>
      <c r="D79" s="95"/>
      <c r="E79" s="95"/>
      <c r="F79" s="95"/>
      <c r="G79" s="95"/>
      <c r="H79" s="99"/>
      <c r="I79" s="95"/>
      <c r="J79" s="95"/>
      <c r="K79" s="95"/>
      <c r="L79" s="95"/>
      <c r="M79" s="99"/>
      <c r="N79" s="99"/>
      <c r="O79" s="95"/>
      <c r="P79" s="95"/>
      <c r="Q79" s="95"/>
      <c r="R79" s="229"/>
      <c r="S79" s="95"/>
      <c r="T79" s="95"/>
      <c r="U79" s="122"/>
      <c r="V79" s="95"/>
      <c r="W79" s="234"/>
      <c r="X79" s="125"/>
      <c r="Y79" s="234"/>
      <c r="Z79" s="234"/>
      <c r="AA79" s="95"/>
      <c r="AB79" s="95"/>
      <c r="AC79" s="95"/>
    </row>
    <row r="80" spans="1:29" ht="15.75" hidden="1" customHeight="1">
      <c r="A80" s="95"/>
      <c r="B80" s="95"/>
      <c r="C80" s="95"/>
      <c r="D80" s="95"/>
      <c r="E80" s="95"/>
      <c r="F80" s="95"/>
      <c r="G80" s="95"/>
      <c r="H80" s="99"/>
      <c r="I80" s="95"/>
      <c r="J80" s="95"/>
      <c r="K80" s="95"/>
      <c r="L80" s="95"/>
      <c r="M80" s="99"/>
      <c r="N80" s="99"/>
      <c r="O80" s="95"/>
      <c r="P80" s="95"/>
      <c r="Q80" s="95"/>
      <c r="R80" s="229"/>
      <c r="S80" s="95"/>
      <c r="T80" s="95"/>
      <c r="U80" s="122"/>
      <c r="V80" s="95"/>
      <c r="W80" s="234"/>
      <c r="X80" s="125"/>
      <c r="Y80" s="234"/>
      <c r="Z80" s="234"/>
      <c r="AA80" s="95"/>
      <c r="AB80" s="95"/>
      <c r="AC80" s="95"/>
    </row>
    <row r="81" spans="1:29" ht="15.75" hidden="1" customHeight="1">
      <c r="A81" s="95"/>
      <c r="B81" s="95"/>
      <c r="C81" s="95"/>
      <c r="D81" s="95"/>
      <c r="E81" s="95"/>
      <c r="F81" s="95"/>
      <c r="G81" s="95"/>
      <c r="H81" s="99"/>
      <c r="I81" s="95"/>
      <c r="J81" s="95"/>
      <c r="K81" s="95"/>
      <c r="L81" s="95"/>
      <c r="M81" s="99"/>
      <c r="N81" s="99"/>
      <c r="O81" s="95"/>
      <c r="P81" s="95"/>
      <c r="Q81" s="95"/>
      <c r="R81" s="229"/>
      <c r="S81" s="95"/>
      <c r="T81" s="95"/>
      <c r="U81" s="122"/>
      <c r="V81" s="95"/>
      <c r="W81" s="234"/>
      <c r="X81" s="125"/>
      <c r="Y81" s="234"/>
      <c r="Z81" s="234"/>
      <c r="AA81" s="95"/>
      <c r="AB81" s="95"/>
      <c r="AC81" s="95"/>
    </row>
    <row r="82" spans="1:29" ht="15.75" hidden="1" customHeight="1">
      <c r="A82" s="95"/>
      <c r="B82" s="95"/>
      <c r="C82" s="95"/>
      <c r="D82" s="95"/>
      <c r="E82" s="95"/>
      <c r="F82" s="95"/>
      <c r="G82" s="95"/>
      <c r="H82" s="99"/>
      <c r="I82" s="95"/>
      <c r="J82" s="95"/>
      <c r="K82" s="95"/>
      <c r="L82" s="95"/>
      <c r="M82" s="99"/>
      <c r="N82" s="99"/>
      <c r="O82" s="95"/>
      <c r="P82" s="95"/>
      <c r="Q82" s="95"/>
      <c r="R82" s="229"/>
      <c r="S82" s="95"/>
      <c r="T82" s="95"/>
      <c r="U82" s="122"/>
      <c r="V82" s="95"/>
      <c r="W82" s="234"/>
      <c r="X82" s="125"/>
      <c r="Y82" s="234"/>
      <c r="Z82" s="234"/>
      <c r="AA82" s="95"/>
      <c r="AB82" s="95"/>
      <c r="AC82" s="95"/>
    </row>
    <row r="83" spans="1:29" ht="15.75" hidden="1" customHeight="1">
      <c r="A83" s="95"/>
      <c r="B83" s="95"/>
      <c r="C83" s="95"/>
      <c r="D83" s="95"/>
      <c r="E83" s="95"/>
      <c r="F83" s="95"/>
      <c r="G83" s="95"/>
      <c r="H83" s="99"/>
      <c r="I83" s="95"/>
      <c r="J83" s="95"/>
      <c r="K83" s="95"/>
      <c r="L83" s="95"/>
      <c r="M83" s="99"/>
      <c r="N83" s="99"/>
      <c r="O83" s="95"/>
      <c r="P83" s="95"/>
      <c r="Q83" s="95"/>
      <c r="R83" s="229"/>
      <c r="S83" s="95"/>
      <c r="T83" s="95"/>
      <c r="U83" s="122"/>
      <c r="V83" s="95"/>
      <c r="W83" s="234"/>
      <c r="X83" s="125"/>
      <c r="Y83" s="234"/>
      <c r="Z83" s="234"/>
      <c r="AA83" s="95"/>
      <c r="AB83" s="95"/>
      <c r="AC83" s="95"/>
    </row>
    <row r="84" spans="1:29" ht="15.75" hidden="1" customHeight="1">
      <c r="A84" s="95"/>
      <c r="B84" s="95"/>
      <c r="C84" s="95"/>
      <c r="D84" s="95"/>
      <c r="E84" s="95"/>
      <c r="F84" s="95"/>
      <c r="G84" s="95"/>
      <c r="H84" s="99"/>
      <c r="I84" s="95"/>
      <c r="J84" s="95"/>
      <c r="K84" s="95"/>
      <c r="L84" s="95"/>
      <c r="M84" s="99"/>
      <c r="N84" s="99"/>
      <c r="O84" s="95"/>
      <c r="P84" s="95"/>
      <c r="Q84" s="95"/>
      <c r="R84" s="229"/>
      <c r="S84" s="95"/>
      <c r="T84" s="95"/>
      <c r="U84" s="122"/>
      <c r="V84" s="95"/>
      <c r="W84" s="234"/>
      <c r="X84" s="125"/>
      <c r="Y84" s="234"/>
      <c r="Z84" s="234"/>
      <c r="AA84" s="95"/>
      <c r="AB84" s="95"/>
      <c r="AC84" s="95"/>
    </row>
    <row r="85" spans="1:29" ht="15.75" hidden="1" customHeight="1">
      <c r="A85" s="95"/>
      <c r="B85" s="95"/>
      <c r="C85" s="95"/>
      <c r="D85" s="95"/>
      <c r="E85" s="95"/>
      <c r="F85" s="95"/>
      <c r="G85" s="95"/>
      <c r="H85" s="99"/>
      <c r="I85" s="95"/>
      <c r="J85" s="95"/>
      <c r="K85" s="95"/>
      <c r="L85" s="95"/>
      <c r="M85" s="99"/>
      <c r="N85" s="99"/>
      <c r="O85" s="95"/>
      <c r="P85" s="95"/>
      <c r="Q85" s="95"/>
      <c r="R85" s="229"/>
      <c r="S85" s="95"/>
      <c r="T85" s="95"/>
      <c r="U85" s="122"/>
      <c r="V85" s="95"/>
      <c r="W85" s="234"/>
      <c r="X85" s="125"/>
      <c r="Y85" s="234"/>
      <c r="Z85" s="234"/>
      <c r="AA85" s="95"/>
      <c r="AB85" s="95"/>
      <c r="AC85" s="95"/>
    </row>
    <row r="86" spans="1:29" ht="15.75" hidden="1" customHeight="1">
      <c r="A86" s="95"/>
      <c r="B86" s="95"/>
      <c r="C86" s="95"/>
      <c r="D86" s="95"/>
      <c r="E86" s="95"/>
      <c r="F86" s="95"/>
      <c r="G86" s="95"/>
      <c r="H86" s="99"/>
      <c r="I86" s="95"/>
      <c r="J86" s="95"/>
      <c r="K86" s="95"/>
      <c r="L86" s="95"/>
      <c r="M86" s="99"/>
      <c r="N86" s="99"/>
      <c r="O86" s="95"/>
      <c r="P86" s="95"/>
      <c r="Q86" s="95"/>
      <c r="R86" s="229"/>
      <c r="S86" s="95"/>
      <c r="T86" s="95"/>
      <c r="U86" s="122"/>
      <c r="V86" s="95"/>
      <c r="W86" s="234"/>
      <c r="X86" s="125"/>
      <c r="Y86" s="234"/>
      <c r="Z86" s="234"/>
      <c r="AA86" s="95"/>
      <c r="AB86" s="95"/>
      <c r="AC86" s="95"/>
    </row>
    <row r="87" spans="1:29" ht="15.75" hidden="1" customHeight="1">
      <c r="A87" s="95"/>
      <c r="B87" s="95"/>
      <c r="C87" s="95"/>
      <c r="D87" s="95"/>
      <c r="E87" s="95"/>
      <c r="F87" s="95"/>
      <c r="G87" s="95"/>
      <c r="H87" s="99"/>
      <c r="I87" s="95"/>
      <c r="J87" s="95"/>
      <c r="K87" s="95"/>
      <c r="L87" s="95"/>
      <c r="M87" s="99"/>
      <c r="N87" s="99"/>
      <c r="O87" s="95"/>
      <c r="P87" s="95"/>
      <c r="Q87" s="95"/>
      <c r="R87" s="229"/>
      <c r="S87" s="95"/>
      <c r="T87" s="95"/>
      <c r="U87" s="122"/>
      <c r="V87" s="95"/>
      <c r="W87" s="234"/>
      <c r="X87" s="125"/>
      <c r="Y87" s="234"/>
      <c r="Z87" s="234"/>
      <c r="AA87" s="95"/>
      <c r="AB87" s="95"/>
      <c r="AC87" s="95"/>
    </row>
    <row r="88" spans="1:29" ht="15.75" hidden="1" customHeight="1">
      <c r="A88" s="95"/>
      <c r="B88" s="95"/>
      <c r="C88" s="95"/>
      <c r="D88" s="95"/>
      <c r="E88" s="95"/>
      <c r="F88" s="95"/>
      <c r="G88" s="95"/>
      <c r="H88" s="99"/>
      <c r="I88" s="95"/>
      <c r="J88" s="95"/>
      <c r="K88" s="95"/>
      <c r="L88" s="95"/>
      <c r="M88" s="99"/>
      <c r="N88" s="99"/>
      <c r="O88" s="95"/>
      <c r="P88" s="95"/>
      <c r="Q88" s="95"/>
      <c r="R88" s="229"/>
      <c r="S88" s="95"/>
      <c r="T88" s="95"/>
      <c r="U88" s="122"/>
      <c r="V88" s="95"/>
      <c r="W88" s="234"/>
      <c r="X88" s="125"/>
      <c r="Y88" s="234"/>
      <c r="Z88" s="234"/>
      <c r="AA88" s="95"/>
      <c r="AB88" s="95"/>
      <c r="AC88" s="95"/>
    </row>
    <row r="89" spans="1:29" ht="15.75" hidden="1" customHeight="1">
      <c r="A89" s="95"/>
      <c r="B89" s="95"/>
      <c r="C89" s="95"/>
      <c r="D89" s="95"/>
      <c r="E89" s="95"/>
      <c r="F89" s="95"/>
      <c r="G89" s="95"/>
      <c r="H89" s="99"/>
      <c r="I89" s="95"/>
      <c r="J89" s="95"/>
      <c r="K89" s="95"/>
      <c r="L89" s="95"/>
      <c r="M89" s="99"/>
      <c r="N89" s="99"/>
      <c r="O89" s="95"/>
      <c r="P89" s="95"/>
      <c r="Q89" s="95"/>
      <c r="R89" s="229"/>
      <c r="S89" s="95"/>
      <c r="T89" s="95"/>
      <c r="U89" s="122"/>
      <c r="V89" s="95"/>
      <c r="W89" s="234"/>
      <c r="X89" s="125"/>
      <c r="Y89" s="234"/>
      <c r="Z89" s="234"/>
      <c r="AA89" s="95"/>
      <c r="AB89" s="95"/>
      <c r="AC89" s="95"/>
    </row>
    <row r="90" spans="1:29" ht="15.75" hidden="1" customHeight="1">
      <c r="A90" s="95"/>
      <c r="B90" s="95"/>
      <c r="C90" s="95"/>
      <c r="D90" s="95"/>
      <c r="E90" s="95"/>
      <c r="F90" s="95"/>
      <c r="G90" s="95"/>
      <c r="H90" s="99"/>
      <c r="I90" s="95"/>
      <c r="J90" s="95"/>
      <c r="K90" s="95"/>
      <c r="L90" s="95"/>
      <c r="M90" s="99"/>
      <c r="N90" s="99"/>
      <c r="O90" s="95"/>
      <c r="P90" s="95"/>
      <c r="Q90" s="95"/>
      <c r="R90" s="229"/>
      <c r="S90" s="95"/>
      <c r="T90" s="95"/>
      <c r="U90" s="122"/>
      <c r="V90" s="95"/>
      <c r="W90" s="234"/>
      <c r="X90" s="125"/>
      <c r="Y90" s="234"/>
      <c r="Z90" s="234"/>
      <c r="AA90" s="95"/>
      <c r="AB90" s="95"/>
      <c r="AC90" s="95"/>
    </row>
    <row r="91" spans="1:29" ht="15.75" hidden="1" customHeight="1">
      <c r="A91" s="95"/>
      <c r="B91" s="95"/>
      <c r="C91" s="95"/>
      <c r="D91" s="95"/>
      <c r="E91" s="95"/>
      <c r="F91" s="95"/>
      <c r="G91" s="95"/>
      <c r="H91" s="99"/>
      <c r="I91" s="95"/>
      <c r="J91" s="95"/>
      <c r="K91" s="95"/>
      <c r="L91" s="95"/>
      <c r="M91" s="99"/>
      <c r="N91" s="99"/>
      <c r="O91" s="95"/>
      <c r="P91" s="95"/>
      <c r="Q91" s="95"/>
      <c r="R91" s="229"/>
      <c r="S91" s="95"/>
      <c r="T91" s="95"/>
      <c r="U91" s="122"/>
      <c r="V91" s="95"/>
      <c r="W91" s="234"/>
      <c r="X91" s="125"/>
      <c r="Y91" s="234"/>
      <c r="Z91" s="234"/>
      <c r="AA91" s="95"/>
      <c r="AB91" s="95"/>
      <c r="AC91" s="95"/>
    </row>
    <row r="92" spans="1:29" ht="15.75" hidden="1" customHeight="1">
      <c r="A92" s="95"/>
      <c r="B92" s="95"/>
      <c r="C92" s="95"/>
      <c r="D92" s="95"/>
      <c r="E92" s="95"/>
      <c r="F92" s="95"/>
      <c r="G92" s="95"/>
      <c r="H92" s="99"/>
      <c r="I92" s="95"/>
      <c r="J92" s="95"/>
      <c r="K92" s="95"/>
      <c r="L92" s="95"/>
      <c r="M92" s="99"/>
      <c r="N92" s="99"/>
      <c r="O92" s="95"/>
      <c r="P92" s="95"/>
      <c r="Q92" s="95"/>
      <c r="R92" s="229"/>
      <c r="S92" s="95"/>
      <c r="T92" s="95"/>
      <c r="U92" s="122"/>
      <c r="V92" s="95"/>
      <c r="W92" s="234"/>
      <c r="X92" s="125"/>
      <c r="Y92" s="234"/>
      <c r="Z92" s="234"/>
      <c r="AA92" s="95"/>
      <c r="AB92" s="95"/>
      <c r="AC92" s="95"/>
    </row>
    <row r="93" spans="1:29" ht="15.75" hidden="1" customHeight="1">
      <c r="A93" s="95"/>
      <c r="B93" s="95"/>
      <c r="C93" s="95"/>
      <c r="D93" s="95"/>
      <c r="E93" s="95"/>
      <c r="F93" s="95"/>
      <c r="G93" s="95"/>
      <c r="H93" s="99"/>
      <c r="I93" s="95"/>
      <c r="J93" s="95"/>
      <c r="K93" s="95"/>
      <c r="L93" s="95"/>
      <c r="M93" s="99"/>
      <c r="N93" s="99"/>
      <c r="O93" s="95"/>
      <c r="P93" s="95"/>
      <c r="Q93" s="95"/>
      <c r="R93" s="229"/>
      <c r="S93" s="95"/>
      <c r="T93" s="95"/>
      <c r="U93" s="122"/>
      <c r="V93" s="95"/>
      <c r="W93" s="234"/>
      <c r="X93" s="125"/>
      <c r="Y93" s="234"/>
      <c r="Z93" s="234"/>
      <c r="AA93" s="95"/>
      <c r="AB93" s="95"/>
      <c r="AC93" s="95"/>
    </row>
    <row r="94" spans="1:29" ht="15.75" hidden="1" customHeight="1">
      <c r="A94" s="95"/>
      <c r="B94" s="95"/>
      <c r="C94" s="95"/>
      <c r="D94" s="95"/>
      <c r="E94" s="95"/>
      <c r="F94" s="95"/>
      <c r="G94" s="95"/>
      <c r="H94" s="99"/>
      <c r="I94" s="95"/>
      <c r="J94" s="95"/>
      <c r="K94" s="95"/>
      <c r="L94" s="95"/>
      <c r="M94" s="99"/>
      <c r="N94" s="99"/>
      <c r="O94" s="95"/>
      <c r="P94" s="95"/>
      <c r="Q94" s="95"/>
      <c r="R94" s="229"/>
      <c r="S94" s="95"/>
      <c r="T94" s="95"/>
      <c r="U94" s="122"/>
      <c r="V94" s="95"/>
      <c r="W94" s="234"/>
      <c r="X94" s="125"/>
      <c r="Y94" s="234"/>
      <c r="Z94" s="234"/>
      <c r="AA94" s="95"/>
      <c r="AB94" s="95"/>
      <c r="AC94" s="95"/>
    </row>
    <row r="95" spans="1:29" ht="15.75" hidden="1" customHeight="1">
      <c r="A95" s="95"/>
      <c r="B95" s="95"/>
      <c r="C95" s="95"/>
      <c r="D95" s="95"/>
      <c r="E95" s="95"/>
      <c r="F95" s="95"/>
      <c r="G95" s="95"/>
      <c r="H95" s="99"/>
      <c r="I95" s="95"/>
      <c r="J95" s="95"/>
      <c r="K95" s="95"/>
      <c r="L95" s="95"/>
      <c r="M95" s="99"/>
      <c r="N95" s="99"/>
      <c r="O95" s="95"/>
      <c r="P95" s="95"/>
      <c r="Q95" s="95"/>
      <c r="R95" s="229"/>
      <c r="S95" s="95"/>
      <c r="T95" s="95"/>
      <c r="U95" s="122"/>
      <c r="V95" s="95"/>
      <c r="W95" s="234"/>
      <c r="X95" s="125"/>
      <c r="Y95" s="234"/>
      <c r="Z95" s="234"/>
      <c r="AA95" s="95"/>
      <c r="AB95" s="95"/>
      <c r="AC95" s="95"/>
    </row>
    <row r="96" spans="1:29" ht="15.75" hidden="1" customHeight="1">
      <c r="A96" s="95"/>
      <c r="B96" s="95"/>
      <c r="C96" s="95"/>
      <c r="D96" s="95"/>
      <c r="E96" s="95"/>
      <c r="F96" s="95"/>
      <c r="G96" s="95"/>
      <c r="H96" s="99"/>
      <c r="I96" s="95"/>
      <c r="J96" s="95"/>
      <c r="K96" s="95"/>
      <c r="L96" s="95"/>
      <c r="M96" s="99"/>
      <c r="N96" s="99"/>
      <c r="O96" s="95"/>
      <c r="P96" s="95"/>
      <c r="Q96" s="95"/>
      <c r="R96" s="229"/>
      <c r="S96" s="95"/>
      <c r="T96" s="95"/>
      <c r="U96" s="122"/>
      <c r="V96" s="95"/>
      <c r="W96" s="234"/>
      <c r="X96" s="125"/>
      <c r="Y96" s="234"/>
      <c r="Z96" s="234"/>
      <c r="AA96" s="95"/>
      <c r="AB96" s="95"/>
      <c r="AC96" s="95"/>
    </row>
    <row r="97" spans="1:29" ht="15.75" hidden="1" customHeight="1">
      <c r="A97" s="95"/>
      <c r="B97" s="95"/>
      <c r="C97" s="95"/>
      <c r="D97" s="95"/>
      <c r="E97" s="95"/>
      <c r="F97" s="95"/>
      <c r="G97" s="95"/>
      <c r="H97" s="99"/>
      <c r="I97" s="95"/>
      <c r="J97" s="95"/>
      <c r="K97" s="95"/>
      <c r="L97" s="95"/>
      <c r="M97" s="99"/>
      <c r="N97" s="99"/>
      <c r="O97" s="95"/>
      <c r="P97" s="95"/>
      <c r="Q97" s="95"/>
      <c r="R97" s="229"/>
      <c r="S97" s="95"/>
      <c r="T97" s="95"/>
      <c r="U97" s="122"/>
      <c r="V97" s="95"/>
      <c r="W97" s="234"/>
      <c r="X97" s="125"/>
      <c r="Y97" s="234"/>
      <c r="Z97" s="234"/>
      <c r="AA97" s="95"/>
      <c r="AB97" s="95"/>
      <c r="AC97" s="95"/>
    </row>
    <row r="98" spans="1:29" ht="15.75" hidden="1" customHeight="1">
      <c r="A98" s="95"/>
      <c r="B98" s="95"/>
      <c r="C98" s="95"/>
      <c r="D98" s="95"/>
      <c r="E98" s="95"/>
      <c r="F98" s="95"/>
      <c r="G98" s="95"/>
      <c r="H98" s="99"/>
      <c r="I98" s="95"/>
      <c r="J98" s="95"/>
      <c r="K98" s="95"/>
      <c r="L98" s="95"/>
      <c r="M98" s="99"/>
      <c r="N98" s="99"/>
      <c r="O98" s="95"/>
      <c r="P98" s="95"/>
      <c r="Q98" s="95"/>
      <c r="R98" s="229"/>
      <c r="S98" s="95"/>
      <c r="T98" s="95"/>
      <c r="U98" s="122"/>
      <c r="V98" s="95"/>
      <c r="W98" s="234"/>
      <c r="X98" s="125"/>
      <c r="Y98" s="234"/>
      <c r="Z98" s="234"/>
      <c r="AA98" s="95"/>
      <c r="AB98" s="95"/>
      <c r="AC98" s="95"/>
    </row>
    <row r="99" spans="1:29" ht="15.75" hidden="1" customHeight="1">
      <c r="A99" s="95"/>
      <c r="B99" s="95"/>
      <c r="C99" s="95"/>
      <c r="D99" s="95"/>
      <c r="E99" s="95"/>
      <c r="F99" s="95"/>
      <c r="G99" s="95"/>
      <c r="H99" s="99"/>
      <c r="I99" s="95"/>
      <c r="J99" s="95"/>
      <c r="K99" s="95"/>
      <c r="L99" s="95"/>
      <c r="M99" s="99"/>
      <c r="N99" s="99"/>
      <c r="O99" s="95"/>
      <c r="P99" s="95"/>
      <c r="Q99" s="95"/>
      <c r="R99" s="229"/>
      <c r="S99" s="95"/>
      <c r="T99" s="95"/>
      <c r="U99" s="122"/>
      <c r="V99" s="95"/>
      <c r="W99" s="234"/>
      <c r="X99" s="125"/>
      <c r="Y99" s="234"/>
      <c r="Z99" s="234"/>
      <c r="AA99" s="95"/>
      <c r="AB99" s="95"/>
      <c r="AC99" s="95"/>
    </row>
    <row r="100" spans="1:29" ht="15.75" hidden="1" customHeight="1">
      <c r="A100" s="95"/>
      <c r="B100" s="95"/>
      <c r="C100" s="95"/>
      <c r="D100" s="95"/>
      <c r="E100" s="95"/>
      <c r="F100" s="95"/>
      <c r="G100" s="95"/>
      <c r="H100" s="99"/>
      <c r="I100" s="95"/>
      <c r="J100" s="95"/>
      <c r="K100" s="95"/>
      <c r="L100" s="95"/>
      <c r="M100" s="99"/>
      <c r="N100" s="99"/>
      <c r="O100" s="95"/>
      <c r="P100" s="95"/>
      <c r="Q100" s="95"/>
      <c r="R100" s="229"/>
      <c r="S100" s="95"/>
      <c r="T100" s="95"/>
      <c r="U100" s="122"/>
      <c r="V100" s="95"/>
      <c r="W100" s="234"/>
      <c r="X100" s="125"/>
      <c r="Y100" s="234"/>
      <c r="Z100" s="234"/>
      <c r="AA100" s="95"/>
      <c r="AB100" s="95"/>
      <c r="AC100" s="95"/>
    </row>
    <row r="101" spans="1:29" ht="15.75" hidden="1" customHeight="1">
      <c r="A101" s="95"/>
      <c r="B101" s="95"/>
      <c r="C101" s="95"/>
      <c r="D101" s="95"/>
      <c r="E101" s="95"/>
      <c r="F101" s="95"/>
      <c r="G101" s="95"/>
      <c r="H101" s="99"/>
      <c r="I101" s="95"/>
      <c r="J101" s="95"/>
      <c r="K101" s="95"/>
      <c r="L101" s="95"/>
      <c r="M101" s="99"/>
      <c r="N101" s="99"/>
      <c r="O101" s="95"/>
      <c r="P101" s="95"/>
      <c r="Q101" s="95"/>
      <c r="R101" s="229"/>
      <c r="S101" s="95"/>
      <c r="T101" s="95"/>
      <c r="U101" s="122"/>
      <c r="V101" s="95"/>
      <c r="W101" s="234"/>
      <c r="X101" s="125"/>
      <c r="Y101" s="234"/>
      <c r="Z101" s="234"/>
      <c r="AA101" s="95"/>
      <c r="AB101" s="95"/>
      <c r="AC101" s="95"/>
    </row>
    <row r="102" spans="1:29" ht="15.75" hidden="1" customHeight="1">
      <c r="A102" s="95"/>
      <c r="B102" s="95"/>
      <c r="C102" s="95"/>
      <c r="D102" s="95"/>
      <c r="E102" s="95"/>
      <c r="F102" s="95"/>
      <c r="G102" s="95"/>
      <c r="H102" s="99"/>
      <c r="I102" s="95"/>
      <c r="J102" s="95"/>
      <c r="K102" s="95"/>
      <c r="L102" s="95"/>
      <c r="M102" s="99"/>
      <c r="N102" s="99"/>
      <c r="O102" s="95"/>
      <c r="P102" s="95"/>
      <c r="Q102" s="95"/>
      <c r="R102" s="229"/>
      <c r="S102" s="95"/>
      <c r="T102" s="95"/>
      <c r="U102" s="122"/>
      <c r="V102" s="95"/>
      <c r="W102" s="234"/>
      <c r="X102" s="125"/>
      <c r="Y102" s="234"/>
      <c r="Z102" s="234"/>
      <c r="AA102" s="95"/>
      <c r="AB102" s="95"/>
      <c r="AC102" s="95"/>
    </row>
    <row r="103" spans="1:29" ht="15.75" hidden="1" customHeight="1">
      <c r="A103" s="95"/>
      <c r="B103" s="95"/>
      <c r="C103" s="95"/>
      <c r="D103" s="95"/>
      <c r="E103" s="95"/>
      <c r="F103" s="95"/>
      <c r="G103" s="95"/>
      <c r="H103" s="99"/>
      <c r="I103" s="95"/>
      <c r="J103" s="95"/>
      <c r="K103" s="95"/>
      <c r="L103" s="95"/>
      <c r="M103" s="99"/>
      <c r="N103" s="99"/>
      <c r="O103" s="95"/>
      <c r="P103" s="95"/>
      <c r="Q103" s="95"/>
      <c r="R103" s="229"/>
      <c r="S103" s="95"/>
      <c r="T103" s="95"/>
      <c r="U103" s="122"/>
      <c r="V103" s="95"/>
      <c r="W103" s="234"/>
      <c r="X103" s="125"/>
      <c r="Y103" s="234"/>
      <c r="Z103" s="234"/>
      <c r="AA103" s="95"/>
      <c r="AB103" s="95"/>
      <c r="AC103" s="95"/>
    </row>
    <row r="104" spans="1:29" ht="15.75" hidden="1" customHeight="1">
      <c r="A104" s="95"/>
      <c r="B104" s="95"/>
      <c r="C104" s="95"/>
      <c r="D104" s="95"/>
      <c r="E104" s="95"/>
      <c r="F104" s="95"/>
      <c r="G104" s="95"/>
      <c r="H104" s="99"/>
      <c r="I104" s="95"/>
      <c r="J104" s="95"/>
      <c r="K104" s="95"/>
      <c r="L104" s="95"/>
      <c r="M104" s="99"/>
      <c r="N104" s="99"/>
      <c r="O104" s="95"/>
      <c r="P104" s="95"/>
      <c r="Q104" s="95"/>
      <c r="R104" s="229"/>
      <c r="S104" s="95"/>
      <c r="T104" s="95"/>
      <c r="U104" s="122"/>
      <c r="V104" s="95"/>
      <c r="W104" s="234"/>
      <c r="X104" s="125"/>
      <c r="Y104" s="234"/>
      <c r="Z104" s="234"/>
      <c r="AA104" s="95"/>
      <c r="AB104" s="95"/>
      <c r="AC104" s="95"/>
    </row>
    <row r="105" spans="1:29" ht="15.75" hidden="1" customHeight="1">
      <c r="A105" s="95"/>
      <c r="B105" s="95"/>
      <c r="C105" s="95"/>
      <c r="D105" s="95"/>
      <c r="E105" s="95"/>
      <c r="F105" s="95"/>
      <c r="G105" s="95"/>
      <c r="H105" s="99"/>
      <c r="I105" s="95"/>
      <c r="J105" s="95"/>
      <c r="K105" s="95"/>
      <c r="L105" s="95"/>
      <c r="M105" s="99"/>
      <c r="N105" s="99"/>
      <c r="O105" s="95"/>
      <c r="P105" s="95"/>
      <c r="Q105" s="95"/>
      <c r="R105" s="229"/>
      <c r="S105" s="95"/>
      <c r="T105" s="95"/>
      <c r="U105" s="122"/>
      <c r="V105" s="95"/>
      <c r="W105" s="234"/>
      <c r="X105" s="125"/>
      <c r="Y105" s="234"/>
      <c r="Z105" s="234"/>
      <c r="AA105" s="95"/>
      <c r="AB105" s="95"/>
      <c r="AC105" s="95"/>
    </row>
    <row r="106" spans="1:29" ht="15.75" hidden="1" customHeight="1">
      <c r="A106" s="95"/>
      <c r="B106" s="95"/>
      <c r="C106" s="95"/>
      <c r="D106" s="95"/>
      <c r="E106" s="95"/>
      <c r="F106" s="95"/>
      <c r="G106" s="95"/>
      <c r="H106" s="99"/>
      <c r="I106" s="95"/>
      <c r="J106" s="95"/>
      <c r="K106" s="95"/>
      <c r="L106" s="95"/>
      <c r="M106" s="99"/>
      <c r="N106" s="99"/>
      <c r="O106" s="95"/>
      <c r="P106" s="95"/>
      <c r="Q106" s="95"/>
      <c r="R106" s="229"/>
      <c r="S106" s="95"/>
      <c r="T106" s="95"/>
      <c r="U106" s="122"/>
      <c r="V106" s="95"/>
      <c r="W106" s="234"/>
      <c r="X106" s="125"/>
      <c r="Y106" s="234"/>
      <c r="Z106" s="234"/>
      <c r="AA106" s="95"/>
      <c r="AB106" s="95"/>
      <c r="AC106" s="95"/>
    </row>
    <row r="107" spans="1:29" ht="15.75" hidden="1" customHeight="1">
      <c r="A107" s="95"/>
      <c r="B107" s="95"/>
      <c r="C107" s="95"/>
      <c r="D107" s="95"/>
      <c r="E107" s="95"/>
      <c r="F107" s="95"/>
      <c r="G107" s="95"/>
      <c r="H107" s="99"/>
      <c r="I107" s="95"/>
      <c r="J107" s="95"/>
      <c r="K107" s="95"/>
      <c r="L107" s="95"/>
      <c r="M107" s="99"/>
      <c r="N107" s="99"/>
      <c r="O107" s="95"/>
      <c r="P107" s="95"/>
      <c r="Q107" s="95"/>
      <c r="R107" s="229"/>
      <c r="S107" s="95"/>
      <c r="T107" s="95"/>
      <c r="U107" s="122"/>
      <c r="V107" s="95"/>
      <c r="W107" s="234"/>
      <c r="X107" s="125"/>
      <c r="Y107" s="234"/>
      <c r="Z107" s="234"/>
      <c r="AA107" s="95"/>
      <c r="AB107" s="95"/>
      <c r="AC107" s="95"/>
    </row>
    <row r="108" spans="1:29" ht="15.75" hidden="1" customHeight="1">
      <c r="A108" s="95"/>
      <c r="B108" s="95"/>
      <c r="C108" s="95"/>
      <c r="D108" s="95"/>
      <c r="E108" s="95"/>
      <c r="F108" s="95"/>
      <c r="G108" s="95"/>
      <c r="H108" s="99"/>
      <c r="I108" s="95"/>
      <c r="J108" s="95"/>
      <c r="K108" s="95"/>
      <c r="L108" s="95"/>
      <c r="M108" s="99"/>
      <c r="N108" s="99"/>
      <c r="O108" s="95"/>
      <c r="P108" s="95"/>
      <c r="Q108" s="95"/>
      <c r="R108" s="229"/>
      <c r="S108" s="95"/>
      <c r="T108" s="95"/>
      <c r="U108" s="122"/>
      <c r="V108" s="95"/>
      <c r="W108" s="234"/>
      <c r="X108" s="125"/>
      <c r="Y108" s="234"/>
      <c r="Z108" s="234"/>
      <c r="AA108" s="95"/>
      <c r="AB108" s="95"/>
      <c r="AC108" s="95"/>
    </row>
    <row r="109" spans="1:29" ht="15.75" hidden="1" customHeight="1">
      <c r="A109" s="95"/>
      <c r="B109" s="95"/>
      <c r="C109" s="95"/>
      <c r="D109" s="95"/>
      <c r="E109" s="95"/>
      <c r="F109" s="95"/>
      <c r="G109" s="95"/>
      <c r="H109" s="99"/>
      <c r="I109" s="95"/>
      <c r="J109" s="95"/>
      <c r="K109" s="95"/>
      <c r="L109" s="95"/>
      <c r="M109" s="99"/>
      <c r="N109" s="99"/>
      <c r="O109" s="95"/>
      <c r="P109" s="95"/>
      <c r="Q109" s="95"/>
      <c r="R109" s="229"/>
      <c r="S109" s="95"/>
      <c r="T109" s="95"/>
      <c r="U109" s="122"/>
      <c r="V109" s="95"/>
      <c r="W109" s="234"/>
      <c r="X109" s="125"/>
      <c r="Y109" s="234"/>
      <c r="Z109" s="234"/>
      <c r="AA109" s="95"/>
      <c r="AB109" s="95"/>
      <c r="AC109" s="95"/>
    </row>
    <row r="110" spans="1:29" ht="15.75" hidden="1" customHeight="1">
      <c r="A110" s="95"/>
      <c r="B110" s="95"/>
      <c r="C110" s="95"/>
      <c r="D110" s="95"/>
      <c r="E110" s="95"/>
      <c r="F110" s="95"/>
      <c r="G110" s="95"/>
      <c r="H110" s="99"/>
      <c r="I110" s="95"/>
      <c r="J110" s="95"/>
      <c r="K110" s="95"/>
      <c r="L110" s="95"/>
      <c r="M110" s="99"/>
      <c r="N110" s="99"/>
      <c r="O110" s="95"/>
      <c r="P110" s="95"/>
      <c r="Q110" s="95"/>
      <c r="R110" s="229"/>
      <c r="S110" s="95"/>
      <c r="T110" s="95"/>
      <c r="U110" s="122"/>
      <c r="V110" s="95"/>
      <c r="W110" s="234"/>
      <c r="X110" s="125"/>
      <c r="Y110" s="234"/>
      <c r="Z110" s="234"/>
      <c r="AA110" s="95"/>
      <c r="AB110" s="95"/>
      <c r="AC110" s="95"/>
    </row>
    <row r="111" spans="1:29" ht="15.75" hidden="1" customHeight="1">
      <c r="A111" s="95"/>
      <c r="B111" s="95"/>
      <c r="C111" s="95"/>
      <c r="D111" s="95"/>
      <c r="E111" s="95"/>
      <c r="F111" s="95"/>
      <c r="G111" s="95"/>
      <c r="H111" s="99"/>
      <c r="I111" s="95"/>
      <c r="J111" s="95"/>
      <c r="K111" s="95"/>
      <c r="L111" s="95"/>
      <c r="M111" s="99"/>
      <c r="N111" s="99"/>
      <c r="O111" s="95"/>
      <c r="P111" s="95"/>
      <c r="Q111" s="95"/>
      <c r="R111" s="229"/>
      <c r="S111" s="95"/>
      <c r="T111" s="95"/>
      <c r="U111" s="122"/>
      <c r="V111" s="95"/>
      <c r="W111" s="234"/>
      <c r="X111" s="125"/>
      <c r="Y111" s="234"/>
      <c r="Z111" s="234"/>
      <c r="AA111" s="95"/>
      <c r="AB111" s="95"/>
      <c r="AC111" s="95"/>
    </row>
    <row r="112" spans="1:29" ht="15.75" hidden="1" customHeight="1">
      <c r="A112" s="95"/>
      <c r="B112" s="95"/>
      <c r="C112" s="95"/>
      <c r="D112" s="95"/>
      <c r="E112" s="95"/>
      <c r="F112" s="95"/>
      <c r="G112" s="95"/>
      <c r="H112" s="99"/>
      <c r="I112" s="95"/>
      <c r="J112" s="95"/>
      <c r="K112" s="95"/>
      <c r="L112" s="95"/>
      <c r="M112" s="99"/>
      <c r="N112" s="99"/>
      <c r="O112" s="95"/>
      <c r="P112" s="95"/>
      <c r="Q112" s="95"/>
      <c r="R112" s="229"/>
      <c r="S112" s="95"/>
      <c r="T112" s="95"/>
      <c r="U112" s="122"/>
      <c r="V112" s="95"/>
      <c r="W112" s="234"/>
      <c r="X112" s="125"/>
      <c r="Y112" s="234"/>
      <c r="Z112" s="234"/>
      <c r="AA112" s="95"/>
      <c r="AB112" s="95"/>
      <c r="AC112" s="95"/>
    </row>
    <row r="113" spans="1:29" ht="15.75" hidden="1" customHeight="1">
      <c r="A113" s="95"/>
      <c r="B113" s="95"/>
      <c r="C113" s="95"/>
      <c r="D113" s="95"/>
      <c r="E113" s="95"/>
      <c r="F113" s="95"/>
      <c r="G113" s="95"/>
      <c r="H113" s="99"/>
      <c r="I113" s="95"/>
      <c r="J113" s="95"/>
      <c r="K113" s="95"/>
      <c r="L113" s="95"/>
      <c r="M113" s="99"/>
      <c r="N113" s="99"/>
      <c r="O113" s="95"/>
      <c r="P113" s="95"/>
      <c r="Q113" s="95"/>
      <c r="R113" s="229"/>
      <c r="S113" s="95"/>
      <c r="T113" s="95"/>
      <c r="U113" s="122"/>
      <c r="V113" s="95"/>
      <c r="W113" s="234"/>
      <c r="X113" s="125"/>
      <c r="Y113" s="234"/>
      <c r="Z113" s="234"/>
      <c r="AA113" s="95"/>
      <c r="AB113" s="95"/>
      <c r="AC113" s="95"/>
    </row>
    <row r="114" spans="1:29" ht="15.75" hidden="1" customHeight="1">
      <c r="A114" s="95"/>
      <c r="B114" s="95"/>
      <c r="C114" s="95"/>
      <c r="D114" s="95"/>
      <c r="E114" s="95"/>
      <c r="F114" s="95"/>
      <c r="G114" s="95"/>
      <c r="H114" s="99"/>
      <c r="I114" s="95"/>
      <c r="J114" s="95"/>
      <c r="K114" s="95"/>
      <c r="L114" s="95"/>
      <c r="M114" s="99"/>
      <c r="N114" s="99"/>
      <c r="O114" s="95"/>
      <c r="P114" s="95"/>
      <c r="Q114" s="95"/>
      <c r="R114" s="229"/>
      <c r="S114" s="95"/>
      <c r="T114" s="95"/>
      <c r="U114" s="122"/>
      <c r="V114" s="95"/>
      <c r="W114" s="234"/>
      <c r="X114" s="125"/>
      <c r="Y114" s="234"/>
      <c r="Z114" s="234"/>
      <c r="AA114" s="95"/>
      <c r="AB114" s="95"/>
      <c r="AC114" s="95"/>
    </row>
    <row r="115" spans="1:29" ht="15.75" hidden="1" customHeight="1">
      <c r="A115" s="95"/>
      <c r="B115" s="95"/>
      <c r="C115" s="95"/>
      <c r="D115" s="95"/>
      <c r="E115" s="95"/>
      <c r="F115" s="95"/>
      <c r="G115" s="95"/>
      <c r="H115" s="99"/>
      <c r="I115" s="95"/>
      <c r="J115" s="95"/>
      <c r="K115" s="95"/>
      <c r="L115" s="95"/>
      <c r="M115" s="99"/>
      <c r="N115" s="99"/>
      <c r="O115" s="95"/>
      <c r="P115" s="95"/>
      <c r="Q115" s="95"/>
      <c r="R115" s="229"/>
      <c r="S115" s="95"/>
      <c r="T115" s="95"/>
      <c r="U115" s="122"/>
      <c r="V115" s="95"/>
      <c r="W115" s="234"/>
      <c r="X115" s="125"/>
      <c r="Y115" s="234"/>
      <c r="Z115" s="234"/>
      <c r="AA115" s="95"/>
      <c r="AB115" s="95"/>
      <c r="AC115" s="95"/>
    </row>
    <row r="116" spans="1:29" ht="15.75" hidden="1" customHeight="1">
      <c r="A116" s="95"/>
      <c r="B116" s="95"/>
      <c r="C116" s="95"/>
      <c r="D116" s="95"/>
      <c r="E116" s="95"/>
      <c r="F116" s="95"/>
      <c r="G116" s="95"/>
      <c r="H116" s="99"/>
      <c r="I116" s="95"/>
      <c r="J116" s="95"/>
      <c r="K116" s="95"/>
      <c r="L116" s="95"/>
      <c r="M116" s="99"/>
      <c r="N116" s="99"/>
      <c r="O116" s="95"/>
      <c r="P116" s="95"/>
      <c r="Q116" s="95"/>
      <c r="R116" s="229"/>
      <c r="S116" s="95"/>
      <c r="T116" s="95"/>
      <c r="U116" s="122"/>
      <c r="V116" s="95"/>
      <c r="W116" s="234"/>
      <c r="X116" s="125"/>
      <c r="Y116" s="234"/>
      <c r="Z116" s="234"/>
      <c r="AA116" s="95"/>
      <c r="AB116" s="95"/>
      <c r="AC116" s="95"/>
    </row>
    <row r="117" spans="1:29" ht="15.75" hidden="1" customHeight="1">
      <c r="A117" s="95"/>
      <c r="B117" s="95"/>
      <c r="C117" s="95"/>
      <c r="D117" s="95"/>
      <c r="E117" s="95"/>
      <c r="F117" s="95"/>
      <c r="G117" s="95"/>
      <c r="H117" s="99"/>
      <c r="I117" s="95"/>
      <c r="J117" s="95"/>
      <c r="K117" s="95"/>
      <c r="L117" s="95"/>
      <c r="M117" s="99"/>
      <c r="N117" s="99"/>
      <c r="O117" s="95"/>
      <c r="P117" s="95"/>
      <c r="Q117" s="95"/>
      <c r="R117" s="229"/>
      <c r="S117" s="95"/>
      <c r="T117" s="95"/>
      <c r="U117" s="122"/>
      <c r="V117" s="95"/>
      <c r="W117" s="234"/>
      <c r="X117" s="125"/>
      <c r="Y117" s="234"/>
      <c r="Z117" s="234"/>
      <c r="AA117" s="95"/>
      <c r="AB117" s="95"/>
      <c r="AC117" s="95"/>
    </row>
    <row r="118" spans="1:29" ht="15.75" hidden="1" customHeight="1">
      <c r="A118" s="95"/>
      <c r="B118" s="95"/>
      <c r="C118" s="95"/>
      <c r="D118" s="95"/>
      <c r="E118" s="95"/>
      <c r="F118" s="95"/>
      <c r="G118" s="95"/>
      <c r="H118" s="99"/>
      <c r="I118" s="95"/>
      <c r="J118" s="95"/>
      <c r="K118" s="95"/>
      <c r="L118" s="95"/>
      <c r="M118" s="99"/>
      <c r="N118" s="99"/>
      <c r="O118" s="95"/>
      <c r="P118" s="95"/>
      <c r="Q118" s="95"/>
      <c r="R118" s="229"/>
      <c r="S118" s="95"/>
      <c r="T118" s="95"/>
      <c r="U118" s="122"/>
      <c r="V118" s="95"/>
      <c r="W118" s="234"/>
      <c r="X118" s="125"/>
      <c r="Y118" s="234"/>
      <c r="Z118" s="234"/>
      <c r="AA118" s="95"/>
      <c r="AB118" s="95"/>
      <c r="AC118" s="95"/>
    </row>
    <row r="119" spans="1:29" ht="15.75" hidden="1" customHeight="1">
      <c r="A119" s="95"/>
      <c r="B119" s="95"/>
      <c r="C119" s="95"/>
      <c r="D119" s="95"/>
      <c r="E119" s="95"/>
      <c r="F119" s="95"/>
      <c r="G119" s="95"/>
      <c r="H119" s="99"/>
      <c r="I119" s="95"/>
      <c r="J119" s="95"/>
      <c r="K119" s="95"/>
      <c r="L119" s="95"/>
      <c r="M119" s="99"/>
      <c r="N119" s="99"/>
      <c r="O119" s="95"/>
      <c r="P119" s="95"/>
      <c r="Q119" s="95"/>
      <c r="R119" s="229"/>
      <c r="S119" s="95"/>
      <c r="T119" s="95"/>
      <c r="U119" s="122"/>
      <c r="V119" s="95"/>
      <c r="W119" s="234"/>
      <c r="X119" s="125"/>
      <c r="Y119" s="234"/>
      <c r="Z119" s="234"/>
      <c r="AA119" s="95"/>
      <c r="AB119" s="95"/>
      <c r="AC119" s="95"/>
    </row>
    <row r="120" spans="1:29" ht="15.75" hidden="1" customHeight="1">
      <c r="A120" s="95"/>
      <c r="B120" s="95"/>
      <c r="C120" s="95"/>
      <c r="D120" s="95"/>
      <c r="E120" s="95"/>
      <c r="F120" s="95"/>
      <c r="G120" s="95"/>
      <c r="H120" s="99"/>
      <c r="I120" s="95"/>
      <c r="J120" s="95"/>
      <c r="K120" s="95"/>
      <c r="L120" s="95"/>
      <c r="M120" s="99"/>
      <c r="N120" s="99"/>
      <c r="O120" s="95"/>
      <c r="P120" s="95"/>
      <c r="Q120" s="95"/>
      <c r="R120" s="229"/>
      <c r="S120" s="95"/>
      <c r="T120" s="95"/>
      <c r="U120" s="122"/>
      <c r="V120" s="95"/>
      <c r="W120" s="234"/>
      <c r="X120" s="125"/>
      <c r="Y120" s="234"/>
      <c r="Z120" s="234"/>
      <c r="AA120" s="95"/>
      <c r="AB120" s="95"/>
      <c r="AC120" s="95"/>
    </row>
    <row r="121" spans="1:29" ht="15.75" hidden="1" customHeight="1">
      <c r="A121" s="95"/>
      <c r="B121" s="95"/>
      <c r="C121" s="95"/>
      <c r="D121" s="95"/>
      <c r="E121" s="95"/>
      <c r="F121" s="95"/>
      <c r="G121" s="95"/>
      <c r="H121" s="99"/>
      <c r="I121" s="95"/>
      <c r="J121" s="95"/>
      <c r="K121" s="95"/>
      <c r="L121" s="95"/>
      <c r="M121" s="99"/>
      <c r="N121" s="99"/>
      <c r="O121" s="95"/>
      <c r="P121" s="95"/>
      <c r="Q121" s="95"/>
      <c r="R121" s="229"/>
      <c r="S121" s="95"/>
      <c r="T121" s="95"/>
      <c r="U121" s="122"/>
      <c r="V121" s="95"/>
      <c r="W121" s="234"/>
      <c r="X121" s="125"/>
      <c r="Y121" s="234"/>
      <c r="Z121" s="234"/>
      <c r="AA121" s="95"/>
      <c r="AB121" s="95"/>
      <c r="AC121" s="95"/>
    </row>
    <row r="122" spans="1:29" ht="15.75" hidden="1" customHeight="1">
      <c r="A122" s="95"/>
      <c r="B122" s="95"/>
      <c r="C122" s="95"/>
      <c r="D122" s="95"/>
      <c r="E122" s="95"/>
      <c r="F122" s="95"/>
      <c r="G122" s="95"/>
      <c r="H122" s="99"/>
      <c r="I122" s="95"/>
      <c r="J122" s="95"/>
      <c r="K122" s="95"/>
      <c r="L122" s="95"/>
      <c r="M122" s="99"/>
      <c r="N122" s="99"/>
      <c r="O122" s="95"/>
      <c r="P122" s="95"/>
      <c r="Q122" s="95"/>
      <c r="R122" s="229"/>
      <c r="S122" s="95"/>
      <c r="T122" s="95"/>
      <c r="U122" s="122"/>
      <c r="V122" s="95"/>
      <c r="W122" s="234"/>
      <c r="X122" s="125"/>
      <c r="Y122" s="234"/>
      <c r="Z122" s="234"/>
      <c r="AA122" s="95"/>
      <c r="AB122" s="95"/>
      <c r="AC122" s="95"/>
    </row>
    <row r="123" spans="1:29" ht="15.75" hidden="1" customHeight="1">
      <c r="A123" s="95"/>
      <c r="B123" s="95"/>
      <c r="C123" s="95"/>
      <c r="D123" s="95"/>
      <c r="E123" s="95"/>
      <c r="F123" s="95"/>
      <c r="G123" s="95"/>
      <c r="H123" s="99"/>
      <c r="I123" s="95"/>
      <c r="J123" s="95"/>
      <c r="K123" s="95"/>
      <c r="L123" s="95"/>
      <c r="M123" s="99"/>
      <c r="N123" s="99"/>
      <c r="O123" s="95"/>
      <c r="P123" s="95"/>
      <c r="Q123" s="95"/>
      <c r="R123" s="229"/>
      <c r="S123" s="95"/>
      <c r="T123" s="95"/>
      <c r="U123" s="122"/>
      <c r="V123" s="95"/>
      <c r="W123" s="234"/>
      <c r="X123" s="125"/>
      <c r="Y123" s="234"/>
      <c r="Z123" s="234"/>
      <c r="AA123" s="95"/>
      <c r="AB123" s="95"/>
      <c r="AC123" s="95"/>
    </row>
    <row r="124" spans="1:29" ht="15.75" hidden="1" customHeight="1">
      <c r="A124" s="95"/>
      <c r="B124" s="95"/>
      <c r="C124" s="95"/>
      <c r="D124" s="95"/>
      <c r="E124" s="95"/>
      <c r="F124" s="95"/>
      <c r="G124" s="95"/>
      <c r="H124" s="99"/>
      <c r="I124" s="95"/>
      <c r="J124" s="95"/>
      <c r="K124" s="95"/>
      <c r="L124" s="95"/>
      <c r="M124" s="99"/>
      <c r="N124" s="99"/>
      <c r="O124" s="95"/>
      <c r="P124" s="95"/>
      <c r="Q124" s="95"/>
      <c r="R124" s="229"/>
      <c r="S124" s="95"/>
      <c r="T124" s="95"/>
      <c r="U124" s="122"/>
      <c r="V124" s="95"/>
      <c r="W124" s="234"/>
      <c r="X124" s="125"/>
      <c r="Y124" s="234"/>
      <c r="Z124" s="234"/>
      <c r="AA124" s="95"/>
      <c r="AB124" s="95"/>
      <c r="AC124" s="95"/>
    </row>
    <row r="125" spans="1:29" ht="15.75" hidden="1" customHeight="1">
      <c r="A125" s="95"/>
      <c r="B125" s="95"/>
      <c r="C125" s="95"/>
      <c r="D125" s="95"/>
      <c r="E125" s="95"/>
      <c r="F125" s="95"/>
      <c r="G125" s="95"/>
      <c r="H125" s="99"/>
      <c r="I125" s="95"/>
      <c r="J125" s="95"/>
      <c r="K125" s="95"/>
      <c r="L125" s="95"/>
      <c r="M125" s="99"/>
      <c r="N125" s="99"/>
      <c r="O125" s="95"/>
      <c r="P125" s="95"/>
      <c r="Q125" s="95"/>
      <c r="R125" s="229"/>
      <c r="S125" s="95"/>
      <c r="T125" s="95"/>
      <c r="U125" s="122"/>
      <c r="V125" s="95"/>
      <c r="W125" s="234"/>
      <c r="X125" s="125"/>
      <c r="Y125" s="234"/>
      <c r="Z125" s="234"/>
      <c r="AA125" s="95"/>
      <c r="AB125" s="95"/>
      <c r="AC125" s="95"/>
    </row>
    <row r="126" spans="1:29" ht="15.75" hidden="1" customHeight="1">
      <c r="A126" s="95"/>
      <c r="B126" s="95"/>
      <c r="C126" s="95"/>
      <c r="D126" s="95"/>
      <c r="E126" s="95"/>
      <c r="F126" s="95"/>
      <c r="G126" s="95"/>
      <c r="H126" s="99"/>
      <c r="I126" s="95"/>
      <c r="J126" s="95"/>
      <c r="K126" s="95"/>
      <c r="L126" s="95"/>
      <c r="M126" s="99"/>
      <c r="N126" s="99"/>
      <c r="O126" s="95"/>
      <c r="P126" s="95"/>
      <c r="Q126" s="95"/>
      <c r="R126" s="229"/>
      <c r="S126" s="95"/>
      <c r="T126" s="95"/>
      <c r="U126" s="122"/>
      <c r="V126" s="95"/>
      <c r="W126" s="234"/>
      <c r="X126" s="125"/>
      <c r="Y126" s="234"/>
      <c r="Z126" s="234"/>
      <c r="AA126" s="95"/>
      <c r="AB126" s="95"/>
      <c r="AC126" s="95"/>
    </row>
    <row r="127" spans="1:29" ht="15.75" hidden="1" customHeight="1">
      <c r="A127" s="95"/>
      <c r="B127" s="95"/>
      <c r="C127" s="95"/>
      <c r="D127" s="95"/>
      <c r="E127" s="95"/>
      <c r="F127" s="95"/>
      <c r="G127" s="95"/>
      <c r="H127" s="99"/>
      <c r="I127" s="95"/>
      <c r="J127" s="95"/>
      <c r="K127" s="95"/>
      <c r="L127" s="95"/>
      <c r="M127" s="99"/>
      <c r="N127" s="99"/>
      <c r="O127" s="95"/>
      <c r="P127" s="95"/>
      <c r="Q127" s="95"/>
      <c r="R127" s="229"/>
      <c r="S127" s="95"/>
      <c r="T127" s="95"/>
      <c r="U127" s="122"/>
      <c r="V127" s="95"/>
      <c r="W127" s="234"/>
      <c r="X127" s="125"/>
      <c r="Y127" s="234"/>
      <c r="Z127" s="234"/>
      <c r="AA127" s="95"/>
      <c r="AB127" s="95"/>
      <c r="AC127" s="95"/>
    </row>
    <row r="128" spans="1:29" ht="15.75" hidden="1" customHeight="1">
      <c r="A128" s="95"/>
      <c r="B128" s="95"/>
      <c r="C128" s="95"/>
      <c r="D128" s="95"/>
      <c r="E128" s="95"/>
      <c r="F128" s="95"/>
      <c r="G128" s="95"/>
      <c r="H128" s="99"/>
      <c r="I128" s="95"/>
      <c r="J128" s="95"/>
      <c r="K128" s="95"/>
      <c r="L128" s="95"/>
      <c r="M128" s="99"/>
      <c r="N128" s="99"/>
      <c r="O128" s="95"/>
      <c r="P128" s="95"/>
      <c r="Q128" s="95"/>
      <c r="R128" s="229"/>
      <c r="S128" s="95"/>
      <c r="T128" s="95"/>
      <c r="U128" s="122"/>
      <c r="V128" s="95"/>
      <c r="W128" s="234"/>
      <c r="X128" s="125"/>
      <c r="Y128" s="234"/>
      <c r="Z128" s="234"/>
      <c r="AA128" s="95"/>
      <c r="AB128" s="95"/>
      <c r="AC128" s="95"/>
    </row>
    <row r="129" spans="1:29" ht="15.75" hidden="1" customHeight="1">
      <c r="A129" s="95"/>
      <c r="B129" s="95"/>
      <c r="C129" s="95"/>
      <c r="D129" s="95"/>
      <c r="E129" s="95"/>
      <c r="F129" s="95"/>
      <c r="G129" s="95"/>
      <c r="H129" s="99"/>
      <c r="I129" s="95"/>
      <c r="J129" s="95"/>
      <c r="K129" s="95"/>
      <c r="L129" s="95"/>
      <c r="M129" s="99"/>
      <c r="N129" s="99"/>
      <c r="O129" s="95"/>
      <c r="P129" s="95"/>
      <c r="Q129" s="95"/>
      <c r="R129" s="229"/>
      <c r="S129" s="95"/>
      <c r="T129" s="95"/>
      <c r="U129" s="122"/>
      <c r="V129" s="95"/>
      <c r="W129" s="234"/>
      <c r="X129" s="125"/>
      <c r="Y129" s="234"/>
      <c r="Z129" s="234"/>
      <c r="AA129" s="95"/>
      <c r="AB129" s="95"/>
      <c r="AC129" s="95"/>
    </row>
    <row r="130" spans="1:29" ht="15.75" hidden="1" customHeight="1">
      <c r="A130" s="95"/>
      <c r="B130" s="95"/>
      <c r="C130" s="95"/>
      <c r="D130" s="95"/>
      <c r="E130" s="95"/>
      <c r="F130" s="95"/>
      <c r="G130" s="95"/>
      <c r="H130" s="99"/>
      <c r="I130" s="95"/>
      <c r="J130" s="95"/>
      <c r="K130" s="95"/>
      <c r="L130" s="95"/>
      <c r="M130" s="99"/>
      <c r="N130" s="99"/>
      <c r="O130" s="95"/>
      <c r="P130" s="95"/>
      <c r="Q130" s="95"/>
      <c r="R130" s="229"/>
      <c r="S130" s="95"/>
      <c r="T130" s="95"/>
      <c r="U130" s="122"/>
      <c r="V130" s="95"/>
      <c r="W130" s="234"/>
      <c r="X130" s="125"/>
      <c r="Y130" s="234"/>
      <c r="Z130" s="234"/>
      <c r="AA130" s="95"/>
      <c r="AB130" s="95"/>
      <c r="AC130" s="95"/>
    </row>
    <row r="131" spans="1:29" ht="15.75" hidden="1" customHeight="1">
      <c r="A131" s="95"/>
      <c r="B131" s="95"/>
      <c r="C131" s="95"/>
      <c r="D131" s="95"/>
      <c r="E131" s="95"/>
      <c r="F131" s="95"/>
      <c r="G131" s="95"/>
      <c r="H131" s="99"/>
      <c r="I131" s="95"/>
      <c r="J131" s="95"/>
      <c r="K131" s="95"/>
      <c r="L131" s="95"/>
      <c r="M131" s="99"/>
      <c r="N131" s="99"/>
      <c r="O131" s="95"/>
      <c r="P131" s="95"/>
      <c r="Q131" s="95"/>
      <c r="R131" s="229"/>
      <c r="S131" s="95"/>
      <c r="T131" s="95"/>
      <c r="U131" s="122"/>
      <c r="V131" s="95"/>
      <c r="W131" s="234"/>
      <c r="X131" s="125"/>
      <c r="Y131" s="234"/>
      <c r="Z131" s="234"/>
      <c r="AA131" s="95"/>
      <c r="AB131" s="95"/>
      <c r="AC131" s="95"/>
    </row>
    <row r="132" spans="1:29" ht="15.75" hidden="1" customHeight="1">
      <c r="A132" s="95"/>
      <c r="B132" s="95"/>
      <c r="C132" s="95"/>
      <c r="D132" s="95"/>
      <c r="E132" s="95"/>
      <c r="F132" s="95"/>
      <c r="G132" s="95"/>
      <c r="H132" s="99"/>
      <c r="I132" s="95"/>
      <c r="J132" s="95"/>
      <c r="K132" s="95"/>
      <c r="L132" s="95"/>
      <c r="M132" s="99"/>
      <c r="N132" s="99"/>
      <c r="O132" s="95"/>
      <c r="P132" s="95"/>
      <c r="Q132" s="95"/>
      <c r="R132" s="229"/>
      <c r="S132" s="95"/>
      <c r="T132" s="95"/>
      <c r="U132" s="122"/>
      <c r="V132" s="95"/>
      <c r="W132" s="234"/>
      <c r="X132" s="125"/>
      <c r="Y132" s="234"/>
      <c r="Z132" s="234"/>
      <c r="AA132" s="95"/>
      <c r="AB132" s="95"/>
      <c r="AC132" s="95"/>
    </row>
    <row r="133" spans="1:29" ht="15.75" hidden="1" customHeight="1">
      <c r="A133" s="95"/>
      <c r="B133" s="95"/>
      <c r="C133" s="95"/>
      <c r="D133" s="95"/>
      <c r="E133" s="95"/>
      <c r="F133" s="95"/>
      <c r="G133" s="95"/>
      <c r="H133" s="99"/>
      <c r="I133" s="95"/>
      <c r="J133" s="95"/>
      <c r="K133" s="95"/>
      <c r="L133" s="95"/>
      <c r="M133" s="99"/>
      <c r="N133" s="99"/>
      <c r="O133" s="95"/>
      <c r="P133" s="95"/>
      <c r="Q133" s="95"/>
      <c r="R133" s="229"/>
      <c r="S133" s="95"/>
      <c r="T133" s="95"/>
      <c r="U133" s="122"/>
      <c r="V133" s="95"/>
      <c r="W133" s="234"/>
      <c r="X133" s="125"/>
      <c r="Y133" s="234"/>
      <c r="Z133" s="234"/>
      <c r="AA133" s="95"/>
      <c r="AB133" s="95"/>
      <c r="AC133" s="95"/>
    </row>
    <row r="134" spans="1:29" ht="15.75" hidden="1" customHeight="1">
      <c r="A134" s="95"/>
      <c r="B134" s="95"/>
      <c r="C134" s="95"/>
      <c r="D134" s="95"/>
      <c r="E134" s="95"/>
      <c r="F134" s="95"/>
      <c r="G134" s="95"/>
      <c r="H134" s="99"/>
      <c r="I134" s="95"/>
      <c r="J134" s="95"/>
      <c r="K134" s="95"/>
      <c r="L134" s="95"/>
      <c r="M134" s="99"/>
      <c r="N134" s="99"/>
      <c r="O134" s="95"/>
      <c r="P134" s="95"/>
      <c r="Q134" s="95"/>
      <c r="R134" s="229"/>
      <c r="S134" s="95"/>
      <c r="T134" s="95"/>
      <c r="U134" s="122"/>
      <c r="V134" s="95"/>
      <c r="W134" s="234"/>
      <c r="X134" s="125"/>
      <c r="Y134" s="234"/>
      <c r="Z134" s="234"/>
      <c r="AA134" s="95"/>
      <c r="AB134" s="95"/>
      <c r="AC134" s="95"/>
    </row>
    <row r="135" spans="1:29" ht="15.75" hidden="1" customHeight="1">
      <c r="A135" s="95"/>
      <c r="B135" s="95"/>
      <c r="C135" s="95"/>
      <c r="D135" s="95"/>
      <c r="E135" s="95"/>
      <c r="F135" s="95"/>
      <c r="G135" s="95"/>
      <c r="H135" s="99"/>
      <c r="I135" s="95"/>
      <c r="J135" s="95"/>
      <c r="K135" s="95"/>
      <c r="L135" s="95"/>
      <c r="M135" s="99"/>
      <c r="N135" s="99"/>
      <c r="O135" s="95"/>
      <c r="P135" s="95"/>
      <c r="Q135" s="95"/>
      <c r="R135" s="229"/>
      <c r="S135" s="95"/>
      <c r="T135" s="95"/>
      <c r="U135" s="122"/>
      <c r="V135" s="95"/>
      <c r="W135" s="234"/>
      <c r="X135" s="125"/>
      <c r="Y135" s="234"/>
      <c r="Z135" s="234"/>
      <c r="AA135" s="95"/>
      <c r="AB135" s="95"/>
      <c r="AC135" s="95"/>
    </row>
    <row r="136" spans="1:29" ht="15.75" hidden="1" customHeight="1">
      <c r="A136" s="95"/>
      <c r="B136" s="95"/>
      <c r="C136" s="95"/>
      <c r="D136" s="95"/>
      <c r="E136" s="95"/>
      <c r="F136" s="95"/>
      <c r="G136" s="95"/>
      <c r="H136" s="99"/>
      <c r="I136" s="95"/>
      <c r="J136" s="95"/>
      <c r="K136" s="95"/>
      <c r="L136" s="95"/>
      <c r="M136" s="99"/>
      <c r="N136" s="99"/>
      <c r="O136" s="95"/>
      <c r="P136" s="95"/>
      <c r="Q136" s="95"/>
      <c r="R136" s="229"/>
      <c r="S136" s="95"/>
      <c r="T136" s="95"/>
      <c r="U136" s="122"/>
      <c r="V136" s="95"/>
      <c r="W136" s="234"/>
      <c r="X136" s="125"/>
      <c r="Y136" s="234"/>
      <c r="Z136" s="234"/>
      <c r="AA136" s="95"/>
      <c r="AB136" s="95"/>
      <c r="AC136" s="95"/>
    </row>
    <row r="137" spans="1:29" ht="15.75" hidden="1" customHeight="1">
      <c r="A137" s="95"/>
      <c r="B137" s="95"/>
      <c r="C137" s="95"/>
      <c r="D137" s="95"/>
      <c r="E137" s="95"/>
      <c r="F137" s="95"/>
      <c r="G137" s="95"/>
      <c r="H137" s="99"/>
      <c r="I137" s="95"/>
      <c r="J137" s="95"/>
      <c r="K137" s="95"/>
      <c r="L137" s="95"/>
      <c r="M137" s="99"/>
      <c r="N137" s="99"/>
      <c r="O137" s="95"/>
      <c r="P137" s="95"/>
      <c r="Q137" s="95"/>
      <c r="R137" s="229"/>
      <c r="S137" s="95"/>
      <c r="T137" s="95"/>
      <c r="U137" s="122"/>
      <c r="V137" s="95"/>
      <c r="W137" s="234"/>
      <c r="X137" s="125"/>
      <c r="Y137" s="234"/>
      <c r="Z137" s="234"/>
      <c r="AA137" s="95"/>
      <c r="AB137" s="95"/>
      <c r="AC137" s="95"/>
    </row>
    <row r="138" spans="1:29" ht="15.75" hidden="1" customHeight="1">
      <c r="A138" s="95"/>
      <c r="B138" s="95"/>
      <c r="C138" s="95"/>
      <c r="D138" s="95"/>
      <c r="E138" s="95"/>
      <c r="F138" s="95"/>
      <c r="G138" s="95"/>
      <c r="H138" s="99"/>
      <c r="I138" s="95"/>
      <c r="J138" s="95"/>
      <c r="K138" s="95"/>
      <c r="L138" s="95"/>
      <c r="M138" s="99"/>
      <c r="N138" s="99"/>
      <c r="O138" s="95"/>
      <c r="P138" s="95"/>
      <c r="Q138" s="95"/>
      <c r="R138" s="229"/>
      <c r="S138" s="95"/>
      <c r="T138" s="95"/>
      <c r="U138" s="122"/>
      <c r="V138" s="95"/>
      <c r="W138" s="234"/>
      <c r="X138" s="125"/>
      <c r="Y138" s="234"/>
      <c r="Z138" s="234"/>
      <c r="AA138" s="95"/>
      <c r="AB138" s="95"/>
      <c r="AC138" s="95"/>
    </row>
    <row r="139" spans="1:29" ht="15.75" hidden="1" customHeight="1">
      <c r="A139" s="95"/>
      <c r="B139" s="95"/>
      <c r="C139" s="95"/>
      <c r="D139" s="95"/>
      <c r="E139" s="95"/>
      <c r="F139" s="95"/>
      <c r="G139" s="95"/>
      <c r="H139" s="99"/>
      <c r="I139" s="95"/>
      <c r="J139" s="95"/>
      <c r="K139" s="95"/>
      <c r="L139" s="95"/>
      <c r="M139" s="99"/>
      <c r="N139" s="99"/>
      <c r="O139" s="95"/>
      <c r="P139" s="95"/>
      <c r="Q139" s="95"/>
      <c r="R139" s="229"/>
      <c r="S139" s="95"/>
      <c r="T139" s="95"/>
      <c r="U139" s="122"/>
      <c r="V139" s="95"/>
      <c r="W139" s="234"/>
      <c r="X139" s="125"/>
      <c r="Y139" s="234"/>
      <c r="Z139" s="234"/>
      <c r="AA139" s="95"/>
      <c r="AB139" s="95"/>
      <c r="AC139" s="95"/>
    </row>
    <row r="140" spans="1:29" ht="15.75" hidden="1" customHeight="1">
      <c r="A140" s="95"/>
      <c r="B140" s="95"/>
      <c r="C140" s="95"/>
      <c r="D140" s="95"/>
      <c r="E140" s="95"/>
      <c r="F140" s="95"/>
      <c r="G140" s="95"/>
      <c r="H140" s="99"/>
      <c r="I140" s="95"/>
      <c r="J140" s="95"/>
      <c r="K140" s="95"/>
      <c r="L140" s="95"/>
      <c r="M140" s="99"/>
      <c r="N140" s="99"/>
      <c r="O140" s="95"/>
      <c r="P140" s="95"/>
      <c r="Q140" s="95"/>
      <c r="R140" s="229"/>
      <c r="S140" s="95"/>
      <c r="T140" s="95"/>
      <c r="U140" s="122"/>
      <c r="V140" s="95"/>
      <c r="W140" s="234"/>
      <c r="X140" s="125"/>
      <c r="Y140" s="234"/>
      <c r="Z140" s="234"/>
      <c r="AA140" s="95"/>
      <c r="AB140" s="95"/>
      <c r="AC140" s="95"/>
    </row>
    <row r="141" spans="1:29" ht="15.75" hidden="1" customHeight="1">
      <c r="A141" s="95"/>
      <c r="B141" s="95"/>
      <c r="C141" s="95"/>
      <c r="D141" s="95"/>
      <c r="E141" s="95"/>
      <c r="F141" s="95"/>
      <c r="G141" s="95"/>
      <c r="H141" s="99"/>
      <c r="I141" s="95"/>
      <c r="J141" s="95"/>
      <c r="K141" s="95"/>
      <c r="L141" s="95"/>
      <c r="M141" s="99"/>
      <c r="N141" s="99"/>
      <c r="O141" s="95"/>
      <c r="P141" s="95"/>
      <c r="Q141" s="95"/>
      <c r="R141" s="229"/>
      <c r="S141" s="95"/>
      <c r="T141" s="95"/>
      <c r="U141" s="122"/>
      <c r="V141" s="95"/>
      <c r="W141" s="234"/>
      <c r="X141" s="125"/>
      <c r="Y141" s="234"/>
      <c r="Z141" s="234"/>
      <c r="AA141" s="95"/>
      <c r="AB141" s="95"/>
      <c r="AC141" s="95"/>
    </row>
    <row r="142" spans="1:29" ht="15.75" hidden="1" customHeight="1">
      <c r="A142" s="95"/>
      <c r="B142" s="95"/>
      <c r="C142" s="95"/>
      <c r="D142" s="95"/>
      <c r="E142" s="95"/>
      <c r="F142" s="95"/>
      <c r="G142" s="95"/>
      <c r="H142" s="99"/>
      <c r="I142" s="95"/>
      <c r="J142" s="95"/>
      <c r="K142" s="95"/>
      <c r="L142" s="95"/>
      <c r="M142" s="99"/>
      <c r="N142" s="99"/>
      <c r="O142" s="95"/>
      <c r="P142" s="95"/>
      <c r="Q142" s="95"/>
      <c r="R142" s="229"/>
      <c r="S142" s="95"/>
      <c r="T142" s="95"/>
      <c r="U142" s="122"/>
      <c r="V142" s="95"/>
      <c r="W142" s="234"/>
      <c r="X142" s="125"/>
      <c r="Y142" s="234"/>
      <c r="Z142" s="234"/>
      <c r="AA142" s="95"/>
      <c r="AB142" s="95"/>
      <c r="AC142" s="95"/>
    </row>
    <row r="143" spans="1:29" ht="15.75" hidden="1" customHeight="1">
      <c r="A143" s="95"/>
      <c r="B143" s="95"/>
      <c r="C143" s="95"/>
      <c r="D143" s="95"/>
      <c r="E143" s="95"/>
      <c r="F143" s="95"/>
      <c r="G143" s="95"/>
      <c r="H143" s="99"/>
      <c r="I143" s="95"/>
      <c r="J143" s="95"/>
      <c r="K143" s="95"/>
      <c r="L143" s="95"/>
      <c r="M143" s="99"/>
      <c r="N143" s="99"/>
      <c r="O143" s="95"/>
      <c r="P143" s="95"/>
      <c r="Q143" s="95"/>
      <c r="R143" s="229"/>
      <c r="S143" s="95"/>
      <c r="T143" s="95"/>
      <c r="U143" s="122"/>
      <c r="V143" s="95"/>
      <c r="W143" s="234"/>
      <c r="X143" s="125"/>
      <c r="Y143" s="234"/>
      <c r="Z143" s="234"/>
      <c r="AA143" s="95"/>
      <c r="AB143" s="95"/>
      <c r="AC143" s="95"/>
    </row>
    <row r="144" spans="1:29" ht="15.75" hidden="1" customHeight="1">
      <c r="A144" s="95"/>
      <c r="B144" s="95"/>
      <c r="C144" s="95"/>
      <c r="D144" s="95"/>
      <c r="E144" s="95"/>
      <c r="F144" s="95"/>
      <c r="G144" s="95"/>
      <c r="H144" s="99"/>
      <c r="I144" s="95"/>
      <c r="J144" s="95"/>
      <c r="K144" s="95"/>
      <c r="L144" s="95"/>
      <c r="M144" s="99"/>
      <c r="N144" s="99"/>
      <c r="O144" s="95"/>
      <c r="P144" s="95"/>
      <c r="Q144" s="95"/>
      <c r="R144" s="229"/>
      <c r="S144" s="95"/>
      <c r="T144" s="95"/>
      <c r="U144" s="122"/>
      <c r="V144" s="95"/>
      <c r="W144" s="234"/>
      <c r="X144" s="125"/>
      <c r="Y144" s="234"/>
      <c r="Z144" s="234"/>
      <c r="AA144" s="95"/>
      <c r="AB144" s="95"/>
      <c r="AC144" s="95"/>
    </row>
    <row r="145" spans="1:29" ht="15.75" hidden="1" customHeight="1">
      <c r="A145" s="95"/>
      <c r="B145" s="95"/>
      <c r="C145" s="95"/>
      <c r="D145" s="95"/>
      <c r="E145" s="95"/>
      <c r="F145" s="95"/>
      <c r="G145" s="95"/>
      <c r="H145" s="99"/>
      <c r="I145" s="95"/>
      <c r="J145" s="95"/>
      <c r="K145" s="95"/>
      <c r="L145" s="95"/>
      <c r="M145" s="99"/>
      <c r="N145" s="99"/>
      <c r="O145" s="95"/>
      <c r="P145" s="95"/>
      <c r="Q145" s="95"/>
      <c r="R145" s="229"/>
      <c r="S145" s="95"/>
      <c r="T145" s="95"/>
      <c r="U145" s="122"/>
      <c r="V145" s="95"/>
      <c r="W145" s="234"/>
      <c r="X145" s="125"/>
      <c r="Y145" s="234"/>
      <c r="Z145" s="234"/>
      <c r="AA145" s="95"/>
      <c r="AB145" s="95"/>
      <c r="AC145" s="95"/>
    </row>
    <row r="146" spans="1:29" ht="15.75" hidden="1" customHeight="1">
      <c r="A146" s="95"/>
      <c r="B146" s="95"/>
      <c r="C146" s="95"/>
      <c r="D146" s="95"/>
      <c r="E146" s="95"/>
      <c r="F146" s="95"/>
      <c r="G146" s="95"/>
      <c r="H146" s="99"/>
      <c r="I146" s="95"/>
      <c r="J146" s="95"/>
      <c r="K146" s="95"/>
      <c r="L146" s="95"/>
      <c r="M146" s="99"/>
      <c r="N146" s="99"/>
      <c r="O146" s="95"/>
      <c r="P146" s="95"/>
      <c r="Q146" s="95"/>
      <c r="R146" s="229"/>
      <c r="S146" s="95"/>
      <c r="T146" s="95"/>
      <c r="U146" s="122"/>
      <c r="V146" s="95"/>
      <c r="W146" s="234"/>
      <c r="X146" s="125"/>
      <c r="Y146" s="234"/>
      <c r="Z146" s="234"/>
      <c r="AA146" s="95"/>
      <c r="AB146" s="95"/>
      <c r="AC146" s="95"/>
    </row>
    <row r="147" spans="1:29" ht="15.75" hidden="1" customHeight="1">
      <c r="A147" s="95"/>
      <c r="B147" s="95"/>
      <c r="C147" s="95"/>
      <c r="D147" s="95"/>
      <c r="E147" s="95"/>
      <c r="F147" s="95"/>
      <c r="G147" s="95"/>
      <c r="H147" s="99"/>
      <c r="I147" s="95"/>
      <c r="J147" s="95"/>
      <c r="K147" s="95"/>
      <c r="L147" s="95"/>
      <c r="M147" s="99"/>
      <c r="N147" s="99"/>
      <c r="O147" s="95"/>
      <c r="P147" s="95"/>
      <c r="Q147" s="95"/>
      <c r="R147" s="229"/>
      <c r="S147" s="95"/>
      <c r="T147" s="95"/>
      <c r="U147" s="122"/>
      <c r="V147" s="95"/>
      <c r="W147" s="234"/>
      <c r="X147" s="125"/>
      <c r="Y147" s="234"/>
      <c r="Z147" s="234"/>
      <c r="AA147" s="95"/>
      <c r="AB147" s="95"/>
      <c r="AC147" s="95"/>
    </row>
    <row r="148" spans="1:29" ht="15.75" hidden="1" customHeight="1">
      <c r="A148" s="95"/>
      <c r="B148" s="95"/>
      <c r="C148" s="95"/>
      <c r="D148" s="95"/>
      <c r="E148" s="95"/>
      <c r="F148" s="95"/>
      <c r="G148" s="95"/>
      <c r="H148" s="99"/>
      <c r="I148" s="95"/>
      <c r="J148" s="95"/>
      <c r="K148" s="95"/>
      <c r="L148" s="95"/>
      <c r="M148" s="99"/>
      <c r="N148" s="99"/>
      <c r="O148" s="95"/>
      <c r="P148" s="95"/>
      <c r="Q148" s="95"/>
      <c r="R148" s="229"/>
      <c r="S148" s="95"/>
      <c r="T148" s="95"/>
      <c r="U148" s="122"/>
      <c r="V148" s="95"/>
      <c r="W148" s="234"/>
      <c r="X148" s="125"/>
      <c r="Y148" s="234"/>
      <c r="Z148" s="234"/>
      <c r="AA148" s="95"/>
      <c r="AB148" s="95"/>
      <c r="AC148" s="95"/>
    </row>
    <row r="149" spans="1:29" ht="15.75" hidden="1" customHeight="1">
      <c r="A149" s="95"/>
      <c r="B149" s="95"/>
      <c r="C149" s="95"/>
      <c r="D149" s="95"/>
      <c r="E149" s="95"/>
      <c r="F149" s="95"/>
      <c r="G149" s="95"/>
      <c r="H149" s="99"/>
      <c r="I149" s="95"/>
      <c r="J149" s="95"/>
      <c r="K149" s="95"/>
      <c r="L149" s="95"/>
      <c r="M149" s="99"/>
      <c r="N149" s="99"/>
      <c r="O149" s="95"/>
      <c r="P149" s="95"/>
      <c r="Q149" s="95"/>
      <c r="R149" s="229"/>
      <c r="S149" s="95"/>
      <c r="T149" s="95"/>
      <c r="U149" s="122"/>
      <c r="V149" s="95"/>
      <c r="W149" s="234"/>
      <c r="X149" s="125"/>
      <c r="Y149" s="234"/>
      <c r="Z149" s="234"/>
      <c r="AA149" s="95"/>
      <c r="AB149" s="95"/>
      <c r="AC149" s="95"/>
    </row>
    <row r="150" spans="1:29" ht="15.75" hidden="1" customHeight="1">
      <c r="A150" s="95"/>
      <c r="B150" s="95"/>
      <c r="C150" s="95"/>
      <c r="D150" s="95"/>
      <c r="E150" s="95"/>
      <c r="F150" s="95"/>
      <c r="G150" s="95"/>
      <c r="H150" s="99"/>
      <c r="I150" s="95"/>
      <c r="J150" s="95"/>
      <c r="K150" s="95"/>
      <c r="L150" s="95"/>
      <c r="M150" s="99"/>
      <c r="N150" s="99"/>
      <c r="O150" s="95"/>
      <c r="P150" s="95"/>
      <c r="Q150" s="95"/>
      <c r="R150" s="229"/>
      <c r="S150" s="95"/>
      <c r="T150" s="95"/>
      <c r="U150" s="122"/>
      <c r="V150" s="95"/>
      <c r="W150" s="234"/>
      <c r="X150" s="125"/>
      <c r="Y150" s="234"/>
      <c r="Z150" s="234"/>
      <c r="AA150" s="95"/>
      <c r="AB150" s="95"/>
      <c r="AC150" s="95"/>
    </row>
    <row r="151" spans="1:29" ht="15.75" hidden="1" customHeight="1">
      <c r="A151" s="95"/>
      <c r="B151" s="95"/>
      <c r="C151" s="95"/>
      <c r="D151" s="95"/>
      <c r="E151" s="95"/>
      <c r="F151" s="95"/>
      <c r="G151" s="95"/>
      <c r="H151" s="99"/>
      <c r="I151" s="95"/>
      <c r="J151" s="95"/>
      <c r="K151" s="95"/>
      <c r="L151" s="95"/>
      <c r="M151" s="99"/>
      <c r="N151" s="99"/>
      <c r="O151" s="95"/>
      <c r="P151" s="95"/>
      <c r="Q151" s="95"/>
      <c r="R151" s="229"/>
      <c r="S151" s="95"/>
      <c r="T151" s="95"/>
      <c r="U151" s="122"/>
      <c r="V151" s="95"/>
      <c r="W151" s="234"/>
      <c r="X151" s="125"/>
      <c r="Y151" s="234"/>
      <c r="Z151" s="234"/>
      <c r="AA151" s="95"/>
      <c r="AB151" s="95"/>
      <c r="AC151" s="95"/>
    </row>
    <row r="152" spans="1:29" ht="15.75" hidden="1" customHeight="1">
      <c r="A152" s="95"/>
      <c r="B152" s="95"/>
      <c r="C152" s="95"/>
      <c r="D152" s="95"/>
      <c r="E152" s="95"/>
      <c r="F152" s="95"/>
      <c r="G152" s="95"/>
      <c r="H152" s="99"/>
      <c r="I152" s="95"/>
      <c r="J152" s="95"/>
      <c r="K152" s="95"/>
      <c r="L152" s="95"/>
      <c r="M152" s="99"/>
      <c r="N152" s="99"/>
      <c r="O152" s="95"/>
      <c r="P152" s="95"/>
      <c r="Q152" s="95"/>
      <c r="R152" s="229"/>
      <c r="S152" s="95"/>
      <c r="T152" s="95"/>
      <c r="U152" s="122"/>
      <c r="V152" s="95"/>
      <c r="W152" s="234"/>
      <c r="X152" s="125"/>
      <c r="Y152" s="234"/>
      <c r="Z152" s="234"/>
      <c r="AA152" s="95"/>
      <c r="AB152" s="95"/>
      <c r="AC152" s="95"/>
    </row>
    <row r="153" spans="1:29" ht="15.75" hidden="1" customHeight="1">
      <c r="A153" s="95"/>
      <c r="B153" s="95"/>
      <c r="C153" s="95"/>
      <c r="D153" s="95"/>
      <c r="E153" s="95"/>
      <c r="F153" s="95"/>
      <c r="G153" s="95"/>
      <c r="H153" s="99"/>
      <c r="I153" s="95"/>
      <c r="J153" s="95"/>
      <c r="K153" s="95"/>
      <c r="L153" s="95"/>
      <c r="M153" s="99"/>
      <c r="N153" s="99"/>
      <c r="O153" s="95"/>
      <c r="P153" s="95"/>
      <c r="Q153" s="95"/>
      <c r="R153" s="229"/>
      <c r="S153" s="95"/>
      <c r="T153" s="95"/>
      <c r="U153" s="122"/>
      <c r="V153" s="95"/>
      <c r="W153" s="234"/>
      <c r="X153" s="125"/>
      <c r="Y153" s="234"/>
      <c r="Z153" s="234"/>
      <c r="AA153" s="95"/>
      <c r="AB153" s="95"/>
      <c r="AC153" s="95"/>
    </row>
    <row r="154" spans="1:29" ht="15.75" hidden="1" customHeight="1">
      <c r="A154" s="95"/>
      <c r="B154" s="95"/>
      <c r="C154" s="95"/>
      <c r="D154" s="95"/>
      <c r="E154" s="95"/>
      <c r="F154" s="95"/>
      <c r="G154" s="95"/>
      <c r="H154" s="99"/>
      <c r="I154" s="95"/>
      <c r="J154" s="95"/>
      <c r="K154" s="95"/>
      <c r="L154" s="95"/>
      <c r="M154" s="99"/>
      <c r="N154" s="99"/>
      <c r="O154" s="95"/>
      <c r="P154" s="95"/>
      <c r="Q154" s="95"/>
      <c r="R154" s="229"/>
      <c r="S154" s="95"/>
      <c r="T154" s="95"/>
      <c r="U154" s="122"/>
      <c r="V154" s="95"/>
      <c r="W154" s="234"/>
      <c r="X154" s="125"/>
      <c r="Y154" s="234"/>
      <c r="Z154" s="234"/>
      <c r="AA154" s="95"/>
      <c r="AB154" s="95"/>
      <c r="AC154" s="95"/>
    </row>
    <row r="155" spans="1:29" ht="15.75" hidden="1" customHeight="1">
      <c r="A155" s="95"/>
      <c r="B155" s="95"/>
      <c r="C155" s="95"/>
      <c r="D155" s="95"/>
      <c r="E155" s="95"/>
      <c r="F155" s="95"/>
      <c r="G155" s="95"/>
      <c r="H155" s="99"/>
      <c r="I155" s="95"/>
      <c r="J155" s="95"/>
      <c r="K155" s="95"/>
      <c r="L155" s="95"/>
      <c r="M155" s="99"/>
      <c r="N155" s="99"/>
      <c r="O155" s="95"/>
      <c r="P155" s="95"/>
      <c r="Q155" s="95"/>
      <c r="R155" s="229"/>
      <c r="S155" s="95"/>
      <c r="T155" s="95"/>
      <c r="U155" s="122"/>
      <c r="V155" s="95"/>
      <c r="W155" s="234"/>
      <c r="X155" s="125"/>
      <c r="Y155" s="234"/>
      <c r="Z155" s="234"/>
      <c r="AA155" s="95"/>
      <c r="AB155" s="95"/>
      <c r="AC155" s="95"/>
    </row>
    <row r="156" spans="1:29" ht="15.75" hidden="1" customHeight="1">
      <c r="A156" s="95"/>
      <c r="B156" s="95"/>
      <c r="C156" s="95"/>
      <c r="D156" s="95"/>
      <c r="E156" s="95"/>
      <c r="F156" s="95"/>
      <c r="G156" s="95"/>
      <c r="H156" s="99"/>
      <c r="I156" s="95"/>
      <c r="J156" s="95"/>
      <c r="K156" s="95"/>
      <c r="L156" s="95"/>
      <c r="M156" s="99"/>
      <c r="N156" s="99"/>
      <c r="O156" s="95"/>
      <c r="P156" s="95"/>
      <c r="Q156" s="95"/>
      <c r="R156" s="229"/>
      <c r="S156" s="95"/>
      <c r="T156" s="95"/>
      <c r="U156" s="122"/>
      <c r="V156" s="95"/>
      <c r="W156" s="234"/>
      <c r="X156" s="125"/>
      <c r="Y156" s="234"/>
      <c r="Z156" s="234"/>
      <c r="AA156" s="95"/>
      <c r="AB156" s="95"/>
      <c r="AC156" s="95"/>
    </row>
    <row r="157" spans="1:29" ht="15.75" hidden="1" customHeight="1">
      <c r="A157" s="95"/>
      <c r="B157" s="95"/>
      <c r="C157" s="95"/>
      <c r="D157" s="95"/>
      <c r="E157" s="95"/>
      <c r="F157" s="95"/>
      <c r="G157" s="95"/>
      <c r="H157" s="99"/>
      <c r="I157" s="95"/>
      <c r="J157" s="95"/>
      <c r="K157" s="95"/>
      <c r="L157" s="95"/>
      <c r="M157" s="99"/>
      <c r="N157" s="99"/>
      <c r="O157" s="95"/>
      <c r="P157" s="95"/>
      <c r="Q157" s="95"/>
      <c r="R157" s="229"/>
      <c r="S157" s="95"/>
      <c r="T157" s="95"/>
      <c r="U157" s="122"/>
      <c r="V157" s="95"/>
      <c r="W157" s="234"/>
      <c r="X157" s="125"/>
      <c r="Y157" s="234"/>
      <c r="Z157" s="234"/>
      <c r="AA157" s="95"/>
      <c r="AB157" s="95"/>
      <c r="AC157" s="95"/>
    </row>
    <row r="158" spans="1:29" ht="15.75" hidden="1" customHeight="1">
      <c r="A158" s="95"/>
      <c r="B158" s="95"/>
      <c r="C158" s="95"/>
      <c r="D158" s="95"/>
      <c r="E158" s="95"/>
      <c r="F158" s="95"/>
      <c r="G158" s="95"/>
      <c r="H158" s="99"/>
      <c r="I158" s="95"/>
      <c r="J158" s="95"/>
      <c r="K158" s="95"/>
      <c r="L158" s="95"/>
      <c r="M158" s="99"/>
      <c r="N158" s="99"/>
      <c r="O158" s="95"/>
      <c r="P158" s="95"/>
      <c r="Q158" s="95"/>
      <c r="R158" s="229"/>
      <c r="S158" s="95"/>
      <c r="T158" s="95"/>
      <c r="U158" s="122"/>
      <c r="V158" s="95"/>
      <c r="W158" s="234"/>
      <c r="X158" s="125"/>
      <c r="Y158" s="234"/>
      <c r="Z158" s="234"/>
      <c r="AA158" s="95"/>
      <c r="AB158" s="95"/>
      <c r="AC158" s="95"/>
    </row>
    <row r="159" spans="1:29" ht="15.75" hidden="1" customHeight="1">
      <c r="A159" s="95"/>
      <c r="B159" s="95"/>
      <c r="C159" s="95"/>
      <c r="D159" s="95"/>
      <c r="E159" s="95"/>
      <c r="F159" s="95"/>
      <c r="G159" s="95"/>
      <c r="H159" s="99"/>
      <c r="I159" s="95"/>
      <c r="J159" s="95"/>
      <c r="K159" s="95"/>
      <c r="L159" s="95"/>
      <c r="M159" s="99"/>
      <c r="N159" s="99"/>
      <c r="O159" s="95"/>
      <c r="P159" s="95"/>
      <c r="Q159" s="95"/>
      <c r="R159" s="229"/>
      <c r="S159" s="95"/>
      <c r="T159" s="95"/>
      <c r="U159" s="122"/>
      <c r="V159" s="95"/>
      <c r="W159" s="234"/>
      <c r="X159" s="125"/>
      <c r="Y159" s="234"/>
      <c r="Z159" s="234"/>
      <c r="AA159" s="95"/>
      <c r="AB159" s="95"/>
      <c r="AC159" s="95"/>
    </row>
    <row r="160" spans="1:29" ht="15.75" hidden="1" customHeight="1">
      <c r="A160" s="95"/>
      <c r="B160" s="95"/>
      <c r="C160" s="95"/>
      <c r="D160" s="95"/>
      <c r="E160" s="95"/>
      <c r="F160" s="95"/>
      <c r="G160" s="95"/>
      <c r="H160" s="99"/>
      <c r="I160" s="95"/>
      <c r="J160" s="95"/>
      <c r="K160" s="95"/>
      <c r="L160" s="95"/>
      <c r="M160" s="99"/>
      <c r="N160" s="99"/>
      <c r="O160" s="95"/>
      <c r="P160" s="95"/>
      <c r="Q160" s="95"/>
      <c r="R160" s="229"/>
      <c r="S160" s="95"/>
      <c r="T160" s="95"/>
      <c r="U160" s="122"/>
      <c r="V160" s="95"/>
      <c r="W160" s="234"/>
      <c r="X160" s="125"/>
      <c r="Y160" s="234"/>
      <c r="Z160" s="234"/>
      <c r="AA160" s="95"/>
      <c r="AB160" s="95"/>
      <c r="AC160" s="95"/>
    </row>
    <row r="161" spans="1:29" ht="15.75" hidden="1" customHeight="1">
      <c r="A161" s="95"/>
      <c r="B161" s="95"/>
      <c r="C161" s="95"/>
      <c r="D161" s="95"/>
      <c r="E161" s="95"/>
      <c r="F161" s="95"/>
      <c r="G161" s="95"/>
      <c r="H161" s="99"/>
      <c r="I161" s="95"/>
      <c r="J161" s="95"/>
      <c r="K161" s="95"/>
      <c r="L161" s="95"/>
      <c r="M161" s="99"/>
      <c r="N161" s="99"/>
      <c r="O161" s="95"/>
      <c r="P161" s="95"/>
      <c r="Q161" s="95"/>
      <c r="R161" s="229"/>
      <c r="S161" s="95"/>
      <c r="T161" s="95"/>
      <c r="U161" s="122"/>
      <c r="V161" s="95"/>
      <c r="W161" s="234"/>
      <c r="X161" s="125"/>
      <c r="Y161" s="234"/>
      <c r="Z161" s="234"/>
      <c r="AA161" s="95"/>
      <c r="AB161" s="95"/>
      <c r="AC161" s="95"/>
    </row>
    <row r="162" spans="1:29" ht="15.75" hidden="1" customHeight="1">
      <c r="A162" s="95"/>
      <c r="B162" s="95"/>
      <c r="C162" s="95"/>
      <c r="D162" s="95"/>
      <c r="E162" s="95"/>
      <c r="F162" s="95"/>
      <c r="G162" s="95"/>
      <c r="H162" s="99"/>
      <c r="I162" s="95"/>
      <c r="J162" s="95"/>
      <c r="K162" s="95"/>
      <c r="L162" s="95"/>
      <c r="M162" s="99"/>
      <c r="N162" s="99"/>
      <c r="O162" s="95"/>
      <c r="P162" s="95"/>
      <c r="Q162" s="95"/>
      <c r="R162" s="229"/>
      <c r="S162" s="95"/>
      <c r="T162" s="95"/>
      <c r="U162" s="122"/>
      <c r="V162" s="95"/>
      <c r="W162" s="234"/>
      <c r="X162" s="125"/>
      <c r="Y162" s="234"/>
      <c r="Z162" s="234"/>
      <c r="AA162" s="95"/>
      <c r="AB162" s="95"/>
      <c r="AC162" s="95"/>
    </row>
    <row r="163" spans="1:29" ht="15.75" hidden="1" customHeight="1">
      <c r="A163" s="95"/>
      <c r="B163" s="95"/>
      <c r="C163" s="95"/>
      <c r="D163" s="95"/>
      <c r="E163" s="95"/>
      <c r="F163" s="95"/>
      <c r="G163" s="95"/>
      <c r="H163" s="99"/>
      <c r="I163" s="95"/>
      <c r="J163" s="95"/>
      <c r="K163" s="95"/>
      <c r="L163" s="95"/>
      <c r="M163" s="99"/>
      <c r="N163" s="99"/>
      <c r="O163" s="95"/>
      <c r="P163" s="95"/>
      <c r="Q163" s="95"/>
      <c r="R163" s="229"/>
      <c r="S163" s="95"/>
      <c r="T163" s="95"/>
      <c r="U163" s="122"/>
      <c r="V163" s="95"/>
      <c r="W163" s="234"/>
      <c r="X163" s="125"/>
      <c r="Y163" s="234"/>
      <c r="Z163" s="234"/>
      <c r="AA163" s="95"/>
      <c r="AB163" s="95"/>
      <c r="AC163" s="95"/>
    </row>
    <row r="164" spans="1:29" ht="15.75" hidden="1" customHeight="1">
      <c r="A164" s="95"/>
      <c r="B164" s="95"/>
      <c r="C164" s="95"/>
      <c r="D164" s="95"/>
      <c r="E164" s="95"/>
      <c r="F164" s="95"/>
      <c r="G164" s="95"/>
      <c r="H164" s="99"/>
      <c r="I164" s="95"/>
      <c r="J164" s="95"/>
      <c r="K164" s="95"/>
      <c r="L164" s="95"/>
      <c r="M164" s="99"/>
      <c r="N164" s="99"/>
      <c r="O164" s="95"/>
      <c r="P164" s="95"/>
      <c r="Q164" s="95"/>
      <c r="R164" s="229"/>
      <c r="S164" s="95"/>
      <c r="T164" s="95"/>
      <c r="U164" s="122"/>
      <c r="V164" s="95"/>
      <c r="W164" s="234"/>
      <c r="X164" s="125"/>
      <c r="Y164" s="234"/>
      <c r="Z164" s="234"/>
      <c r="AA164" s="95"/>
      <c r="AB164" s="95"/>
      <c r="AC164" s="95"/>
    </row>
    <row r="165" spans="1:29" ht="15.75" hidden="1" customHeight="1">
      <c r="A165" s="95"/>
      <c r="B165" s="95"/>
      <c r="C165" s="95"/>
      <c r="D165" s="95"/>
      <c r="E165" s="95"/>
      <c r="F165" s="95"/>
      <c r="G165" s="95"/>
      <c r="H165" s="99"/>
      <c r="I165" s="95"/>
      <c r="J165" s="95"/>
      <c r="K165" s="95"/>
      <c r="L165" s="95"/>
      <c r="M165" s="99"/>
      <c r="N165" s="99"/>
      <c r="O165" s="95"/>
      <c r="P165" s="95"/>
      <c r="Q165" s="95"/>
      <c r="R165" s="229"/>
      <c r="S165" s="95"/>
      <c r="T165" s="95"/>
      <c r="U165" s="122"/>
      <c r="V165" s="95"/>
      <c r="W165" s="234"/>
      <c r="X165" s="125"/>
      <c r="Y165" s="234"/>
      <c r="Z165" s="234"/>
      <c r="AA165" s="95"/>
      <c r="AB165" s="95"/>
      <c r="AC165" s="95"/>
    </row>
    <row r="166" spans="1:29" ht="15.75" hidden="1" customHeight="1">
      <c r="A166" s="95"/>
      <c r="B166" s="95"/>
      <c r="C166" s="95"/>
      <c r="D166" s="95"/>
      <c r="E166" s="95"/>
      <c r="F166" s="95"/>
      <c r="G166" s="95"/>
      <c r="H166" s="99"/>
      <c r="I166" s="95"/>
      <c r="J166" s="95"/>
      <c r="K166" s="95"/>
      <c r="L166" s="95"/>
      <c r="M166" s="99"/>
      <c r="N166" s="99"/>
      <c r="O166" s="95"/>
      <c r="P166" s="95"/>
      <c r="Q166" s="95"/>
      <c r="R166" s="229"/>
      <c r="S166" s="95"/>
      <c r="T166" s="95"/>
      <c r="U166" s="122"/>
      <c r="V166" s="95"/>
      <c r="W166" s="234"/>
      <c r="X166" s="125"/>
      <c r="Y166" s="234"/>
      <c r="Z166" s="234"/>
      <c r="AA166" s="95"/>
      <c r="AB166" s="95"/>
      <c r="AC166" s="95"/>
    </row>
    <row r="167" spans="1:29" ht="15.75" hidden="1" customHeight="1">
      <c r="A167" s="95"/>
      <c r="B167" s="95"/>
      <c r="C167" s="95"/>
      <c r="D167" s="95"/>
      <c r="E167" s="95"/>
      <c r="F167" s="95"/>
      <c r="G167" s="95"/>
      <c r="H167" s="99"/>
      <c r="I167" s="95"/>
      <c r="J167" s="95"/>
      <c r="K167" s="95"/>
      <c r="L167" s="95"/>
      <c r="M167" s="99"/>
      <c r="N167" s="99"/>
      <c r="O167" s="95"/>
      <c r="P167" s="95"/>
      <c r="Q167" s="95"/>
      <c r="R167" s="229"/>
      <c r="S167" s="95"/>
      <c r="T167" s="95"/>
      <c r="U167" s="122"/>
      <c r="V167" s="95"/>
      <c r="W167" s="234"/>
      <c r="X167" s="125"/>
      <c r="Y167" s="234"/>
      <c r="Z167" s="234"/>
      <c r="AA167" s="95"/>
      <c r="AB167" s="95"/>
      <c r="AC167" s="95"/>
    </row>
    <row r="168" spans="1:29" ht="15.75" hidden="1" customHeight="1">
      <c r="A168" s="95"/>
      <c r="B168" s="95"/>
      <c r="C168" s="95"/>
      <c r="D168" s="95"/>
      <c r="E168" s="95"/>
      <c r="F168" s="95"/>
      <c r="G168" s="95"/>
      <c r="H168" s="99"/>
      <c r="I168" s="95"/>
      <c r="J168" s="95"/>
      <c r="K168" s="95"/>
      <c r="L168" s="95"/>
      <c r="M168" s="99"/>
      <c r="N168" s="99"/>
      <c r="O168" s="95"/>
      <c r="P168" s="95"/>
      <c r="Q168" s="95"/>
      <c r="R168" s="229"/>
      <c r="S168" s="95"/>
      <c r="T168" s="95"/>
      <c r="U168" s="122"/>
      <c r="V168" s="95"/>
      <c r="W168" s="234"/>
      <c r="X168" s="125"/>
      <c r="Y168" s="234"/>
      <c r="Z168" s="234"/>
      <c r="AA168" s="95"/>
      <c r="AB168" s="95"/>
      <c r="AC168" s="95"/>
    </row>
    <row r="169" spans="1:29" ht="15.75" hidden="1" customHeight="1">
      <c r="A169" s="95"/>
      <c r="B169" s="95"/>
      <c r="C169" s="95"/>
      <c r="D169" s="95"/>
      <c r="E169" s="95"/>
      <c r="F169" s="95"/>
      <c r="G169" s="95"/>
      <c r="H169" s="99"/>
      <c r="I169" s="95"/>
      <c r="J169" s="95"/>
      <c r="K169" s="95"/>
      <c r="L169" s="95"/>
      <c r="M169" s="99"/>
      <c r="N169" s="99"/>
      <c r="O169" s="95"/>
      <c r="P169" s="95"/>
      <c r="Q169" s="95"/>
      <c r="R169" s="229"/>
      <c r="S169" s="95"/>
      <c r="T169" s="95"/>
      <c r="U169" s="122"/>
      <c r="V169" s="95"/>
      <c r="W169" s="234"/>
      <c r="X169" s="125"/>
      <c r="Y169" s="234"/>
      <c r="Z169" s="234"/>
      <c r="AA169" s="95"/>
      <c r="AB169" s="95"/>
      <c r="AC169" s="95"/>
    </row>
    <row r="170" spans="1:29" ht="15.75" hidden="1" customHeight="1">
      <c r="A170" s="95"/>
      <c r="B170" s="95"/>
      <c r="C170" s="95"/>
      <c r="D170" s="95"/>
      <c r="E170" s="95"/>
      <c r="F170" s="95"/>
      <c r="G170" s="95"/>
      <c r="H170" s="99"/>
      <c r="I170" s="95"/>
      <c r="J170" s="95"/>
      <c r="K170" s="95"/>
      <c r="L170" s="95"/>
      <c r="M170" s="99"/>
      <c r="N170" s="99"/>
      <c r="O170" s="95"/>
      <c r="P170" s="95"/>
      <c r="Q170" s="95"/>
      <c r="R170" s="229"/>
      <c r="S170" s="95"/>
      <c r="T170" s="95"/>
      <c r="U170" s="122"/>
      <c r="V170" s="95"/>
      <c r="W170" s="234"/>
      <c r="X170" s="125"/>
      <c r="Y170" s="234"/>
      <c r="Z170" s="234"/>
      <c r="AA170" s="95"/>
      <c r="AB170" s="95"/>
      <c r="AC170" s="95"/>
    </row>
    <row r="171" spans="1:29" ht="15.75" hidden="1" customHeight="1">
      <c r="A171" s="95"/>
      <c r="B171" s="95"/>
      <c r="C171" s="95"/>
      <c r="D171" s="95"/>
      <c r="E171" s="95"/>
      <c r="F171" s="95"/>
      <c r="G171" s="95"/>
      <c r="H171" s="99"/>
      <c r="I171" s="95"/>
      <c r="J171" s="95"/>
      <c r="K171" s="95"/>
      <c r="L171" s="95"/>
      <c r="M171" s="99"/>
      <c r="N171" s="99"/>
      <c r="O171" s="95"/>
      <c r="P171" s="95"/>
      <c r="Q171" s="95"/>
      <c r="R171" s="229"/>
      <c r="S171" s="95"/>
      <c r="T171" s="95"/>
      <c r="U171" s="122"/>
      <c r="V171" s="95"/>
      <c r="W171" s="234"/>
      <c r="X171" s="125"/>
      <c r="Y171" s="234"/>
      <c r="Z171" s="234"/>
      <c r="AA171" s="95"/>
      <c r="AB171" s="95"/>
      <c r="AC171" s="95"/>
    </row>
    <row r="172" spans="1:29" ht="15.75" hidden="1" customHeight="1">
      <c r="A172" s="95"/>
      <c r="B172" s="95"/>
      <c r="C172" s="95"/>
      <c r="D172" s="95"/>
      <c r="E172" s="95"/>
      <c r="F172" s="95"/>
      <c r="G172" s="95"/>
      <c r="H172" s="99"/>
      <c r="I172" s="95"/>
      <c r="J172" s="95"/>
      <c r="K172" s="95"/>
      <c r="L172" s="95"/>
      <c r="M172" s="99"/>
      <c r="N172" s="99"/>
      <c r="O172" s="95"/>
      <c r="P172" s="95"/>
      <c r="Q172" s="95"/>
      <c r="R172" s="229"/>
      <c r="S172" s="95"/>
      <c r="T172" s="95"/>
      <c r="U172" s="122"/>
      <c r="V172" s="95"/>
      <c r="W172" s="234"/>
      <c r="X172" s="125"/>
      <c r="Y172" s="234"/>
      <c r="Z172" s="234"/>
      <c r="AA172" s="95"/>
      <c r="AB172" s="95"/>
      <c r="AC172" s="95"/>
    </row>
    <row r="173" spans="1:29" ht="15.75" hidden="1" customHeight="1">
      <c r="A173" s="95"/>
      <c r="B173" s="95"/>
      <c r="C173" s="95"/>
      <c r="D173" s="95"/>
      <c r="E173" s="95"/>
      <c r="F173" s="95"/>
      <c r="G173" s="95"/>
      <c r="H173" s="99"/>
      <c r="I173" s="95"/>
      <c r="J173" s="95"/>
      <c r="K173" s="95"/>
      <c r="L173" s="95"/>
      <c r="M173" s="99"/>
      <c r="N173" s="99"/>
      <c r="O173" s="95"/>
      <c r="P173" s="95"/>
      <c r="Q173" s="95"/>
      <c r="R173" s="229"/>
      <c r="S173" s="95"/>
      <c r="T173" s="95"/>
      <c r="U173" s="122"/>
      <c r="V173" s="95"/>
      <c r="W173" s="234"/>
      <c r="X173" s="125"/>
      <c r="Y173" s="234"/>
      <c r="Z173" s="234"/>
      <c r="AA173" s="95"/>
      <c r="AB173" s="95"/>
      <c r="AC173" s="95"/>
    </row>
    <row r="174" spans="1:29" ht="15.75" hidden="1" customHeight="1">
      <c r="A174" s="95"/>
      <c r="B174" s="95"/>
      <c r="C174" s="95"/>
      <c r="D174" s="95"/>
      <c r="E174" s="95"/>
      <c r="F174" s="95"/>
      <c r="G174" s="95"/>
      <c r="H174" s="99"/>
      <c r="I174" s="95"/>
      <c r="J174" s="95"/>
      <c r="K174" s="95"/>
      <c r="L174" s="95"/>
      <c r="M174" s="99"/>
      <c r="N174" s="99"/>
      <c r="O174" s="95"/>
      <c r="P174" s="95"/>
      <c r="Q174" s="95"/>
      <c r="R174" s="229"/>
      <c r="S174" s="95"/>
      <c r="T174" s="95"/>
      <c r="U174" s="122"/>
      <c r="V174" s="95"/>
      <c r="W174" s="234"/>
      <c r="X174" s="125"/>
      <c r="Y174" s="234"/>
      <c r="Z174" s="234"/>
      <c r="AA174" s="95"/>
      <c r="AB174" s="95"/>
      <c r="AC174" s="95"/>
    </row>
    <row r="175" spans="1:29" ht="15.75" hidden="1" customHeight="1">
      <c r="A175" s="95"/>
      <c r="B175" s="95"/>
      <c r="C175" s="95"/>
      <c r="D175" s="95"/>
      <c r="E175" s="95"/>
      <c r="F175" s="95"/>
      <c r="G175" s="95"/>
      <c r="H175" s="99"/>
      <c r="I175" s="95"/>
      <c r="J175" s="95"/>
      <c r="K175" s="95"/>
      <c r="L175" s="95"/>
      <c r="M175" s="99"/>
      <c r="N175" s="99"/>
      <c r="O175" s="95"/>
      <c r="P175" s="95"/>
      <c r="Q175" s="95"/>
      <c r="R175" s="229"/>
      <c r="S175" s="95"/>
      <c r="T175" s="95"/>
      <c r="U175" s="122"/>
      <c r="V175" s="95"/>
      <c r="W175" s="234"/>
      <c r="X175" s="125"/>
      <c r="Y175" s="234"/>
      <c r="Z175" s="234"/>
      <c r="AA175" s="95"/>
      <c r="AB175" s="95"/>
      <c r="AC175" s="95"/>
    </row>
    <row r="176" spans="1:29" ht="15.75" hidden="1" customHeight="1">
      <c r="A176" s="95"/>
      <c r="B176" s="95"/>
      <c r="C176" s="95"/>
      <c r="D176" s="95"/>
      <c r="E176" s="95"/>
      <c r="F176" s="95"/>
      <c r="G176" s="95"/>
      <c r="H176" s="99"/>
      <c r="I176" s="95"/>
      <c r="J176" s="95"/>
      <c r="K176" s="95"/>
      <c r="L176" s="95"/>
      <c r="M176" s="99"/>
      <c r="N176" s="99"/>
      <c r="O176" s="95"/>
      <c r="P176" s="95"/>
      <c r="Q176" s="95"/>
      <c r="R176" s="229"/>
      <c r="S176" s="95"/>
      <c r="T176" s="95"/>
      <c r="U176" s="122"/>
      <c r="V176" s="95"/>
      <c r="W176" s="234"/>
      <c r="X176" s="125"/>
      <c r="Y176" s="234"/>
      <c r="Z176" s="234"/>
      <c r="AA176" s="95"/>
      <c r="AB176" s="95"/>
      <c r="AC176" s="95"/>
    </row>
    <row r="177" spans="1:29" ht="15.75" hidden="1" customHeight="1">
      <c r="A177" s="95"/>
      <c r="B177" s="95"/>
      <c r="C177" s="95"/>
      <c r="D177" s="95"/>
      <c r="E177" s="95"/>
      <c r="F177" s="95"/>
      <c r="G177" s="95"/>
      <c r="H177" s="99"/>
      <c r="I177" s="95"/>
      <c r="J177" s="95"/>
      <c r="K177" s="95"/>
      <c r="L177" s="95"/>
      <c r="M177" s="99"/>
      <c r="N177" s="99"/>
      <c r="O177" s="95"/>
      <c r="P177" s="95"/>
      <c r="Q177" s="95"/>
      <c r="R177" s="229"/>
      <c r="S177" s="95"/>
      <c r="T177" s="95"/>
      <c r="U177" s="122"/>
      <c r="V177" s="95"/>
      <c r="W177" s="234"/>
      <c r="X177" s="125"/>
      <c r="Y177" s="234"/>
      <c r="Z177" s="234"/>
      <c r="AA177" s="95"/>
      <c r="AB177" s="95"/>
      <c r="AC177" s="95"/>
    </row>
    <row r="178" spans="1:29" ht="15.75" hidden="1" customHeight="1">
      <c r="A178" s="95"/>
      <c r="B178" s="95"/>
      <c r="C178" s="95"/>
      <c r="D178" s="95"/>
      <c r="E178" s="95"/>
      <c r="F178" s="95"/>
      <c r="G178" s="95"/>
      <c r="H178" s="99"/>
      <c r="I178" s="95"/>
      <c r="J178" s="95"/>
      <c r="K178" s="95"/>
      <c r="L178" s="95"/>
      <c r="M178" s="99"/>
      <c r="N178" s="99"/>
      <c r="O178" s="95"/>
      <c r="P178" s="95"/>
      <c r="Q178" s="95"/>
      <c r="R178" s="229"/>
      <c r="S178" s="95"/>
      <c r="T178" s="95"/>
      <c r="U178" s="122"/>
      <c r="V178" s="95"/>
      <c r="W178" s="234"/>
      <c r="X178" s="125"/>
      <c r="Y178" s="234"/>
      <c r="Z178" s="234"/>
      <c r="AA178" s="95"/>
      <c r="AB178" s="95"/>
      <c r="AC178" s="95"/>
    </row>
    <row r="179" spans="1:29" ht="15.75" hidden="1" customHeight="1">
      <c r="A179" s="95"/>
      <c r="B179" s="95"/>
      <c r="C179" s="95"/>
      <c r="D179" s="95"/>
      <c r="E179" s="95"/>
      <c r="F179" s="95"/>
      <c r="G179" s="95"/>
      <c r="H179" s="99"/>
      <c r="I179" s="95"/>
      <c r="J179" s="95"/>
      <c r="K179" s="95"/>
      <c r="L179" s="95"/>
      <c r="M179" s="99"/>
      <c r="N179" s="99"/>
      <c r="O179" s="95"/>
      <c r="P179" s="95"/>
      <c r="Q179" s="95"/>
      <c r="R179" s="229"/>
      <c r="S179" s="95"/>
      <c r="T179" s="95"/>
      <c r="U179" s="122"/>
      <c r="V179" s="95"/>
      <c r="W179" s="234"/>
      <c r="X179" s="125"/>
      <c r="Y179" s="234"/>
      <c r="Z179" s="234"/>
      <c r="AA179" s="95"/>
      <c r="AB179" s="95"/>
      <c r="AC179" s="95"/>
    </row>
    <row r="180" spans="1:29" ht="15.75" hidden="1" customHeight="1">
      <c r="A180" s="95"/>
      <c r="B180" s="95"/>
      <c r="C180" s="95"/>
      <c r="D180" s="95"/>
      <c r="E180" s="95"/>
      <c r="F180" s="95"/>
      <c r="G180" s="95"/>
      <c r="H180" s="99"/>
      <c r="I180" s="95"/>
      <c r="J180" s="95"/>
      <c r="K180" s="95"/>
      <c r="L180" s="95"/>
      <c r="M180" s="99"/>
      <c r="N180" s="99"/>
      <c r="O180" s="95"/>
      <c r="P180" s="95"/>
      <c r="Q180" s="95"/>
      <c r="R180" s="229"/>
      <c r="S180" s="95"/>
      <c r="T180" s="95"/>
      <c r="U180" s="122"/>
      <c r="V180" s="95"/>
      <c r="W180" s="234"/>
      <c r="X180" s="125"/>
      <c r="Y180" s="234"/>
      <c r="Z180" s="234"/>
      <c r="AA180" s="95"/>
      <c r="AB180" s="95"/>
      <c r="AC180" s="95"/>
    </row>
    <row r="181" spans="1:29" ht="15.75" hidden="1" customHeight="1">
      <c r="A181" s="95"/>
      <c r="B181" s="95"/>
      <c r="C181" s="95"/>
      <c r="D181" s="95"/>
      <c r="E181" s="95"/>
      <c r="F181" s="95"/>
      <c r="G181" s="95"/>
      <c r="H181" s="99"/>
      <c r="I181" s="95"/>
      <c r="J181" s="95"/>
      <c r="K181" s="95"/>
      <c r="L181" s="95"/>
      <c r="M181" s="99"/>
      <c r="N181" s="99"/>
      <c r="O181" s="95"/>
      <c r="P181" s="95"/>
      <c r="Q181" s="95"/>
      <c r="R181" s="229"/>
      <c r="S181" s="95"/>
      <c r="T181" s="95"/>
      <c r="U181" s="122"/>
      <c r="V181" s="95"/>
      <c r="W181" s="234"/>
      <c r="X181" s="125"/>
      <c r="Y181" s="234"/>
      <c r="Z181" s="234"/>
      <c r="AA181" s="95"/>
      <c r="AB181" s="95"/>
      <c r="AC181" s="95"/>
    </row>
    <row r="182" spans="1:29" ht="15.75" hidden="1" customHeight="1">
      <c r="A182" s="95"/>
      <c r="B182" s="95"/>
      <c r="C182" s="95"/>
      <c r="D182" s="95"/>
      <c r="E182" s="95"/>
      <c r="F182" s="95"/>
      <c r="G182" s="95"/>
      <c r="H182" s="99"/>
      <c r="I182" s="95"/>
      <c r="J182" s="95"/>
      <c r="K182" s="95"/>
      <c r="L182" s="95"/>
      <c r="M182" s="99"/>
      <c r="N182" s="99"/>
      <c r="O182" s="95"/>
      <c r="P182" s="95"/>
      <c r="Q182" s="95"/>
      <c r="R182" s="229"/>
      <c r="S182" s="95"/>
      <c r="T182" s="95"/>
      <c r="U182" s="122"/>
      <c r="V182" s="95"/>
      <c r="W182" s="234"/>
      <c r="X182" s="125"/>
      <c r="Y182" s="234"/>
      <c r="Z182" s="234"/>
      <c r="AA182" s="95"/>
      <c r="AB182" s="95"/>
      <c r="AC182" s="95"/>
    </row>
    <row r="183" spans="1:29" ht="15.75" hidden="1" customHeight="1">
      <c r="A183" s="95"/>
      <c r="B183" s="95"/>
      <c r="C183" s="95"/>
      <c r="D183" s="95"/>
      <c r="E183" s="95"/>
      <c r="F183" s="95"/>
      <c r="G183" s="95"/>
      <c r="H183" s="99"/>
      <c r="I183" s="95"/>
      <c r="J183" s="95"/>
      <c r="K183" s="95"/>
      <c r="L183" s="95"/>
      <c r="M183" s="99"/>
      <c r="N183" s="99"/>
      <c r="O183" s="95"/>
      <c r="P183" s="95"/>
      <c r="Q183" s="95"/>
      <c r="R183" s="229"/>
      <c r="S183" s="95"/>
      <c r="T183" s="95"/>
      <c r="U183" s="122"/>
      <c r="V183" s="95"/>
      <c r="W183" s="234"/>
      <c r="X183" s="125"/>
      <c r="Y183" s="234"/>
      <c r="Z183" s="234"/>
      <c r="AA183" s="95"/>
      <c r="AB183" s="95"/>
      <c r="AC183" s="95"/>
    </row>
    <row r="184" spans="1:29" ht="15.75" hidden="1" customHeight="1">
      <c r="A184" s="95"/>
      <c r="B184" s="95"/>
      <c r="C184" s="95"/>
      <c r="D184" s="95"/>
      <c r="E184" s="95"/>
      <c r="F184" s="95"/>
      <c r="G184" s="95"/>
      <c r="H184" s="99"/>
      <c r="I184" s="95"/>
      <c r="J184" s="95"/>
      <c r="K184" s="95"/>
      <c r="L184" s="95"/>
      <c r="M184" s="99"/>
      <c r="N184" s="99"/>
      <c r="O184" s="95"/>
      <c r="P184" s="95"/>
      <c r="Q184" s="95"/>
      <c r="R184" s="229"/>
      <c r="S184" s="95"/>
      <c r="T184" s="95"/>
      <c r="U184" s="122"/>
      <c r="V184" s="95"/>
      <c r="W184" s="234"/>
      <c r="X184" s="125"/>
      <c r="Y184" s="234"/>
      <c r="Z184" s="234"/>
      <c r="AA184" s="95"/>
      <c r="AB184" s="95"/>
      <c r="AC184" s="95"/>
    </row>
    <row r="185" spans="1:29" ht="15.75" hidden="1" customHeight="1">
      <c r="A185" s="95"/>
      <c r="B185" s="95"/>
      <c r="C185" s="95"/>
      <c r="D185" s="95"/>
      <c r="E185" s="95"/>
      <c r="F185" s="95"/>
      <c r="G185" s="95"/>
      <c r="H185" s="99"/>
      <c r="I185" s="95"/>
      <c r="J185" s="95"/>
      <c r="K185" s="95"/>
      <c r="L185" s="95"/>
      <c r="M185" s="99"/>
      <c r="N185" s="99"/>
      <c r="O185" s="95"/>
      <c r="P185" s="95"/>
      <c r="Q185" s="95"/>
      <c r="R185" s="229"/>
      <c r="S185" s="95"/>
      <c r="T185" s="95"/>
      <c r="U185" s="122"/>
      <c r="V185" s="95"/>
      <c r="W185" s="234"/>
      <c r="X185" s="125"/>
      <c r="Y185" s="234"/>
      <c r="Z185" s="234"/>
      <c r="AA185" s="95"/>
      <c r="AB185" s="95"/>
      <c r="AC185" s="95"/>
    </row>
    <row r="186" spans="1:29" ht="15.75" hidden="1" customHeight="1">
      <c r="A186" s="95"/>
      <c r="B186" s="95"/>
      <c r="C186" s="95"/>
      <c r="D186" s="95"/>
      <c r="E186" s="95"/>
      <c r="F186" s="95"/>
      <c r="G186" s="95"/>
      <c r="H186" s="99"/>
      <c r="I186" s="95"/>
      <c r="J186" s="95"/>
      <c r="K186" s="95"/>
      <c r="L186" s="95"/>
      <c r="M186" s="99"/>
      <c r="N186" s="99"/>
      <c r="O186" s="95"/>
      <c r="P186" s="95"/>
      <c r="Q186" s="95"/>
      <c r="R186" s="229"/>
      <c r="S186" s="95"/>
      <c r="T186" s="95"/>
      <c r="U186" s="122"/>
      <c r="V186" s="95"/>
      <c r="W186" s="234"/>
      <c r="X186" s="125"/>
      <c r="Y186" s="234"/>
      <c r="Z186" s="234"/>
      <c r="AA186" s="95"/>
      <c r="AB186" s="95"/>
      <c r="AC186" s="95"/>
    </row>
    <row r="187" spans="1:29" ht="15.75" hidden="1" customHeight="1">
      <c r="A187" s="95"/>
      <c r="B187" s="95"/>
      <c r="C187" s="95"/>
      <c r="D187" s="95"/>
      <c r="E187" s="95"/>
      <c r="F187" s="95"/>
      <c r="G187" s="95"/>
      <c r="H187" s="99"/>
      <c r="I187" s="95"/>
      <c r="J187" s="95"/>
      <c r="K187" s="95"/>
      <c r="L187" s="95"/>
      <c r="M187" s="99"/>
      <c r="N187" s="99"/>
      <c r="O187" s="95"/>
      <c r="P187" s="95"/>
      <c r="Q187" s="95"/>
      <c r="R187" s="229"/>
      <c r="S187" s="95"/>
      <c r="T187" s="95"/>
      <c r="U187" s="122"/>
      <c r="V187" s="95"/>
      <c r="W187" s="234"/>
      <c r="X187" s="125"/>
      <c r="Y187" s="234"/>
      <c r="Z187" s="234"/>
      <c r="AA187" s="95"/>
      <c r="AB187" s="95"/>
      <c r="AC187" s="95"/>
    </row>
    <row r="188" spans="1:29" ht="15.75" hidden="1" customHeight="1">
      <c r="A188" s="95"/>
      <c r="B188" s="95"/>
      <c r="C188" s="95"/>
      <c r="D188" s="95"/>
      <c r="E188" s="95"/>
      <c r="F188" s="95"/>
      <c r="G188" s="95"/>
      <c r="H188" s="99"/>
      <c r="I188" s="95"/>
      <c r="J188" s="95"/>
      <c r="K188" s="95"/>
      <c r="L188" s="95"/>
      <c r="M188" s="99"/>
      <c r="N188" s="99"/>
      <c r="O188" s="95"/>
      <c r="P188" s="95"/>
      <c r="Q188" s="95"/>
      <c r="R188" s="229"/>
      <c r="S188" s="95"/>
      <c r="T188" s="95"/>
      <c r="U188" s="122"/>
      <c r="V188" s="95"/>
      <c r="W188" s="234"/>
      <c r="X188" s="125"/>
      <c r="Y188" s="234"/>
      <c r="Z188" s="234"/>
      <c r="AA188" s="95"/>
      <c r="AB188" s="95"/>
      <c r="AC188" s="95"/>
    </row>
    <row r="189" spans="1:29" ht="15.75" hidden="1" customHeight="1">
      <c r="A189" s="95"/>
      <c r="B189" s="95"/>
      <c r="C189" s="95"/>
      <c r="D189" s="95"/>
      <c r="E189" s="95"/>
      <c r="F189" s="95"/>
      <c r="G189" s="95"/>
      <c r="H189" s="99"/>
      <c r="I189" s="95"/>
      <c r="J189" s="95"/>
      <c r="K189" s="95"/>
      <c r="L189" s="95"/>
      <c r="M189" s="99"/>
      <c r="N189" s="99"/>
      <c r="O189" s="95"/>
      <c r="P189" s="95"/>
      <c r="Q189" s="95"/>
      <c r="R189" s="229"/>
      <c r="S189" s="95"/>
      <c r="T189" s="95"/>
      <c r="U189" s="122"/>
      <c r="V189" s="95"/>
      <c r="W189" s="234"/>
      <c r="X189" s="125"/>
      <c r="Y189" s="234"/>
      <c r="Z189" s="234"/>
      <c r="AA189" s="95"/>
      <c r="AB189" s="95"/>
      <c r="AC189" s="95"/>
    </row>
    <row r="190" spans="1:29" ht="15.75" hidden="1" customHeight="1">
      <c r="A190" s="95"/>
      <c r="B190" s="95"/>
      <c r="C190" s="95"/>
      <c r="D190" s="95"/>
      <c r="E190" s="95"/>
      <c r="F190" s="95"/>
      <c r="G190" s="95"/>
      <c r="H190" s="99"/>
      <c r="I190" s="95"/>
      <c r="J190" s="95"/>
      <c r="K190" s="95"/>
      <c r="L190" s="95"/>
      <c r="M190" s="99"/>
      <c r="N190" s="99"/>
      <c r="O190" s="95"/>
      <c r="P190" s="95"/>
      <c r="Q190" s="95"/>
      <c r="R190" s="229"/>
      <c r="S190" s="95"/>
      <c r="T190" s="95"/>
      <c r="U190" s="122"/>
      <c r="V190" s="95"/>
      <c r="W190" s="234"/>
      <c r="X190" s="125"/>
      <c r="Y190" s="234"/>
      <c r="Z190" s="234"/>
      <c r="AA190" s="95"/>
      <c r="AB190" s="95"/>
      <c r="AC190" s="95"/>
    </row>
    <row r="191" spans="1:29" ht="15.75" hidden="1" customHeight="1">
      <c r="A191" s="95"/>
      <c r="B191" s="95"/>
      <c r="C191" s="95"/>
      <c r="D191" s="95"/>
      <c r="E191" s="95"/>
      <c r="F191" s="95"/>
      <c r="G191" s="95"/>
      <c r="H191" s="99"/>
      <c r="I191" s="95"/>
      <c r="J191" s="95"/>
      <c r="K191" s="95"/>
      <c r="L191" s="95"/>
      <c r="M191" s="99"/>
      <c r="N191" s="99"/>
      <c r="O191" s="95"/>
      <c r="P191" s="95"/>
      <c r="Q191" s="95"/>
      <c r="R191" s="229"/>
      <c r="S191" s="95"/>
      <c r="T191" s="95"/>
      <c r="U191" s="122"/>
      <c r="V191" s="95"/>
      <c r="W191" s="234"/>
      <c r="X191" s="125"/>
      <c r="Y191" s="234"/>
      <c r="Z191" s="234"/>
      <c r="AA191" s="95"/>
      <c r="AB191" s="95"/>
      <c r="AC191" s="95"/>
    </row>
    <row r="192" spans="1:29" ht="15.75" hidden="1" customHeight="1">
      <c r="A192" s="95"/>
      <c r="B192" s="95"/>
      <c r="C192" s="95"/>
      <c r="D192" s="95"/>
      <c r="E192" s="95"/>
      <c r="F192" s="95"/>
      <c r="G192" s="95"/>
      <c r="H192" s="99"/>
      <c r="I192" s="95"/>
      <c r="J192" s="95"/>
      <c r="K192" s="95"/>
      <c r="L192" s="95"/>
      <c r="M192" s="99"/>
      <c r="N192" s="99"/>
      <c r="O192" s="95"/>
      <c r="P192" s="95"/>
      <c r="Q192" s="95"/>
      <c r="R192" s="229"/>
      <c r="S192" s="95"/>
      <c r="T192" s="95"/>
      <c r="U192" s="122"/>
      <c r="V192" s="95"/>
      <c r="W192" s="234"/>
      <c r="X192" s="125"/>
      <c r="Y192" s="234"/>
      <c r="Z192" s="234"/>
      <c r="AA192" s="95"/>
      <c r="AB192" s="95"/>
      <c r="AC192" s="95"/>
    </row>
    <row r="193" spans="1:29" ht="15.75" hidden="1" customHeight="1">
      <c r="A193" s="95"/>
      <c r="B193" s="95"/>
      <c r="C193" s="95"/>
      <c r="D193" s="95"/>
      <c r="E193" s="95"/>
      <c r="F193" s="95"/>
      <c r="G193" s="95"/>
      <c r="H193" s="99"/>
      <c r="I193" s="95"/>
      <c r="J193" s="95"/>
      <c r="K193" s="95"/>
      <c r="L193" s="95"/>
      <c r="M193" s="99"/>
      <c r="N193" s="99"/>
      <c r="O193" s="95"/>
      <c r="P193" s="95"/>
      <c r="Q193" s="95"/>
      <c r="R193" s="229"/>
      <c r="S193" s="95"/>
      <c r="T193" s="95"/>
      <c r="U193" s="122"/>
      <c r="V193" s="95"/>
      <c r="W193" s="234"/>
      <c r="X193" s="125"/>
      <c r="Y193" s="234"/>
      <c r="Z193" s="234"/>
      <c r="AA193" s="95"/>
      <c r="AB193" s="95"/>
      <c r="AC193" s="95"/>
    </row>
    <row r="194" spans="1:29" ht="15.75" hidden="1" customHeight="1">
      <c r="A194" s="95"/>
      <c r="B194" s="95"/>
      <c r="C194" s="95"/>
      <c r="D194" s="95"/>
      <c r="E194" s="95"/>
      <c r="F194" s="95"/>
      <c r="G194" s="95"/>
      <c r="H194" s="99"/>
      <c r="I194" s="95"/>
      <c r="J194" s="95"/>
      <c r="K194" s="95"/>
      <c r="L194" s="95"/>
      <c r="M194" s="99"/>
      <c r="N194" s="99"/>
      <c r="O194" s="95"/>
      <c r="P194" s="95"/>
      <c r="Q194" s="95"/>
      <c r="R194" s="229"/>
      <c r="S194" s="95"/>
      <c r="T194" s="95"/>
      <c r="U194" s="122"/>
      <c r="V194" s="95"/>
      <c r="W194" s="234"/>
      <c r="X194" s="125"/>
      <c r="Y194" s="234"/>
      <c r="Z194" s="234"/>
      <c r="AA194" s="95"/>
      <c r="AB194" s="95"/>
      <c r="AC194" s="95"/>
    </row>
    <row r="195" spans="1:29" ht="15.75" hidden="1" customHeight="1">
      <c r="A195" s="95"/>
      <c r="B195" s="95"/>
      <c r="C195" s="95"/>
      <c r="D195" s="95"/>
      <c r="E195" s="95"/>
      <c r="F195" s="95"/>
      <c r="G195" s="95"/>
      <c r="H195" s="99"/>
      <c r="I195" s="95"/>
      <c r="J195" s="95"/>
      <c r="K195" s="95"/>
      <c r="L195" s="95"/>
      <c r="M195" s="99"/>
      <c r="N195" s="99"/>
      <c r="O195" s="95"/>
      <c r="P195" s="95"/>
      <c r="Q195" s="95"/>
      <c r="R195" s="229"/>
      <c r="S195" s="95"/>
      <c r="T195" s="95"/>
      <c r="U195" s="122"/>
      <c r="V195" s="95"/>
      <c r="W195" s="234"/>
      <c r="X195" s="125"/>
      <c r="Y195" s="234"/>
      <c r="Z195" s="234"/>
      <c r="AA195" s="95"/>
      <c r="AB195" s="95"/>
      <c r="AC195" s="95"/>
    </row>
    <row r="196" spans="1:29" ht="15.75" hidden="1" customHeight="1">
      <c r="A196" s="95"/>
      <c r="B196" s="95"/>
      <c r="C196" s="95"/>
      <c r="D196" s="95"/>
      <c r="E196" s="95"/>
      <c r="F196" s="95"/>
      <c r="G196" s="95"/>
      <c r="H196" s="99"/>
      <c r="I196" s="95"/>
      <c r="J196" s="95"/>
      <c r="K196" s="95"/>
      <c r="L196" s="95"/>
      <c r="M196" s="99"/>
      <c r="N196" s="99"/>
      <c r="O196" s="95"/>
      <c r="P196" s="95"/>
      <c r="Q196" s="95"/>
      <c r="R196" s="229"/>
      <c r="S196" s="95"/>
      <c r="T196" s="95"/>
      <c r="U196" s="122"/>
      <c r="V196" s="95"/>
      <c r="W196" s="234"/>
      <c r="X196" s="125"/>
      <c r="Y196" s="234"/>
      <c r="Z196" s="234"/>
      <c r="AA196" s="95"/>
      <c r="AB196" s="95"/>
      <c r="AC196" s="95"/>
    </row>
    <row r="197" spans="1:29" ht="15.75" hidden="1" customHeight="1">
      <c r="A197" s="95"/>
      <c r="B197" s="95"/>
      <c r="C197" s="95"/>
      <c r="D197" s="95"/>
      <c r="E197" s="95"/>
      <c r="F197" s="95"/>
      <c r="G197" s="95"/>
      <c r="H197" s="99"/>
      <c r="I197" s="95"/>
      <c r="J197" s="95"/>
      <c r="K197" s="95"/>
      <c r="L197" s="95"/>
      <c r="M197" s="99"/>
      <c r="N197" s="99"/>
      <c r="O197" s="95"/>
      <c r="P197" s="95"/>
      <c r="Q197" s="95"/>
      <c r="R197" s="229"/>
      <c r="S197" s="95"/>
      <c r="T197" s="95"/>
      <c r="U197" s="122"/>
      <c r="V197" s="95"/>
      <c r="W197" s="234"/>
      <c r="X197" s="125"/>
      <c r="Y197" s="234"/>
      <c r="Z197" s="234"/>
      <c r="AA197" s="95"/>
      <c r="AB197" s="95"/>
      <c r="AC197" s="95"/>
    </row>
    <row r="198" spans="1:29" ht="15.75" hidden="1" customHeight="1">
      <c r="A198" s="95"/>
      <c r="B198" s="95"/>
      <c r="C198" s="95"/>
      <c r="D198" s="95"/>
      <c r="E198" s="95"/>
      <c r="F198" s="95"/>
      <c r="G198" s="95"/>
      <c r="H198" s="99"/>
      <c r="I198" s="95"/>
      <c r="J198" s="95"/>
      <c r="K198" s="95"/>
      <c r="L198" s="95"/>
      <c r="M198" s="99"/>
      <c r="N198" s="99"/>
      <c r="O198" s="95"/>
      <c r="P198" s="95"/>
      <c r="Q198" s="95"/>
      <c r="R198" s="229"/>
      <c r="S198" s="95"/>
      <c r="T198" s="95"/>
      <c r="U198" s="122"/>
      <c r="V198" s="95"/>
      <c r="W198" s="234"/>
      <c r="X198" s="125"/>
      <c r="Y198" s="234"/>
      <c r="Z198" s="234"/>
      <c r="AA198" s="95"/>
      <c r="AB198" s="95"/>
      <c r="AC198" s="95"/>
    </row>
    <row r="199" spans="1:29" ht="15.75" hidden="1" customHeight="1">
      <c r="A199" s="95"/>
      <c r="B199" s="95"/>
      <c r="C199" s="95"/>
      <c r="D199" s="95"/>
      <c r="E199" s="95"/>
      <c r="F199" s="95"/>
      <c r="G199" s="95"/>
      <c r="H199" s="99"/>
      <c r="I199" s="95"/>
      <c r="J199" s="95"/>
      <c r="K199" s="95"/>
      <c r="L199" s="95"/>
      <c r="M199" s="99"/>
      <c r="N199" s="99"/>
      <c r="O199" s="95"/>
      <c r="P199" s="95"/>
      <c r="Q199" s="95"/>
      <c r="R199" s="229"/>
      <c r="S199" s="95"/>
      <c r="T199" s="95"/>
      <c r="U199" s="122"/>
      <c r="V199" s="95"/>
      <c r="W199" s="234"/>
      <c r="X199" s="125"/>
      <c r="Y199" s="234"/>
      <c r="Z199" s="234"/>
      <c r="AA199" s="95"/>
      <c r="AB199" s="95"/>
      <c r="AC199" s="95"/>
    </row>
    <row r="200" spans="1:29" ht="15.75" hidden="1" customHeight="1">
      <c r="A200" s="95"/>
      <c r="B200" s="95"/>
      <c r="C200" s="95"/>
      <c r="D200" s="95"/>
      <c r="E200" s="95"/>
      <c r="F200" s="95"/>
      <c r="G200" s="95"/>
      <c r="H200" s="99"/>
      <c r="I200" s="95"/>
      <c r="J200" s="95"/>
      <c r="K200" s="95"/>
      <c r="L200" s="95"/>
      <c r="M200" s="99"/>
      <c r="N200" s="99"/>
      <c r="O200" s="95"/>
      <c r="P200" s="95"/>
      <c r="Q200" s="95"/>
      <c r="R200" s="229"/>
      <c r="S200" s="95"/>
      <c r="T200" s="95"/>
      <c r="U200" s="122"/>
      <c r="V200" s="95"/>
      <c r="W200" s="234"/>
      <c r="X200" s="125"/>
      <c r="Y200" s="234"/>
      <c r="Z200" s="234"/>
      <c r="AA200" s="95"/>
      <c r="AB200" s="95"/>
      <c r="AC200" s="95"/>
    </row>
    <row r="201" spans="1:29" ht="15.75" hidden="1" customHeight="1">
      <c r="A201" s="95"/>
      <c r="B201" s="95"/>
      <c r="C201" s="95"/>
      <c r="D201" s="95"/>
      <c r="E201" s="95"/>
      <c r="F201" s="95"/>
      <c r="G201" s="95"/>
      <c r="H201" s="99"/>
      <c r="I201" s="95"/>
      <c r="J201" s="95"/>
      <c r="K201" s="95"/>
      <c r="L201" s="95"/>
      <c r="M201" s="99"/>
      <c r="N201" s="99"/>
      <c r="O201" s="95"/>
      <c r="P201" s="95"/>
      <c r="Q201" s="95"/>
      <c r="R201" s="229"/>
      <c r="S201" s="95"/>
      <c r="T201" s="95"/>
      <c r="U201" s="122"/>
      <c r="V201" s="95"/>
      <c r="W201" s="234"/>
      <c r="X201" s="125"/>
      <c r="Y201" s="234"/>
      <c r="Z201" s="234"/>
      <c r="AA201" s="95"/>
      <c r="AB201" s="95"/>
      <c r="AC201" s="95"/>
    </row>
    <row r="202" spans="1:29" ht="15.75" hidden="1" customHeight="1">
      <c r="A202" s="95"/>
      <c r="B202" s="95"/>
      <c r="C202" s="95"/>
      <c r="D202" s="95"/>
      <c r="E202" s="95"/>
      <c r="F202" s="95"/>
      <c r="G202" s="95"/>
      <c r="H202" s="99"/>
      <c r="I202" s="95"/>
      <c r="J202" s="95"/>
      <c r="K202" s="95"/>
      <c r="L202" s="95"/>
      <c r="M202" s="99"/>
      <c r="N202" s="99"/>
      <c r="O202" s="95"/>
      <c r="P202" s="95"/>
      <c r="Q202" s="95"/>
      <c r="R202" s="229"/>
      <c r="S202" s="95"/>
      <c r="T202" s="95"/>
      <c r="U202" s="122"/>
      <c r="V202" s="95"/>
      <c r="W202" s="234"/>
      <c r="X202" s="125"/>
      <c r="Y202" s="234"/>
      <c r="Z202" s="234"/>
      <c r="AA202" s="95"/>
      <c r="AB202" s="95"/>
      <c r="AC202" s="95"/>
    </row>
    <row r="203" spans="1:29" ht="15.75" hidden="1" customHeight="1">
      <c r="A203" s="95"/>
      <c r="B203" s="95"/>
      <c r="C203" s="95"/>
      <c r="D203" s="95"/>
      <c r="E203" s="95"/>
      <c r="F203" s="95"/>
      <c r="G203" s="95"/>
      <c r="H203" s="99"/>
      <c r="I203" s="95"/>
      <c r="J203" s="95"/>
      <c r="K203" s="95"/>
      <c r="L203" s="95"/>
      <c r="M203" s="99"/>
      <c r="N203" s="99"/>
      <c r="O203" s="95"/>
      <c r="P203" s="95"/>
      <c r="Q203" s="95"/>
      <c r="R203" s="229"/>
      <c r="S203" s="95"/>
      <c r="T203" s="95"/>
      <c r="U203" s="122"/>
      <c r="V203" s="95"/>
      <c r="W203" s="234"/>
      <c r="X203" s="125"/>
      <c r="Y203" s="234"/>
      <c r="Z203" s="234"/>
      <c r="AA203" s="95"/>
      <c r="AB203" s="95"/>
      <c r="AC203" s="95"/>
    </row>
    <row r="204" spans="1:29" ht="15.75" hidden="1" customHeight="1">
      <c r="A204" s="95"/>
      <c r="B204" s="95"/>
      <c r="C204" s="95"/>
      <c r="D204" s="95"/>
      <c r="E204" s="95"/>
      <c r="F204" s="95"/>
      <c r="G204" s="95"/>
      <c r="H204" s="99"/>
      <c r="I204" s="95"/>
      <c r="J204" s="95"/>
      <c r="K204" s="95"/>
      <c r="L204" s="95"/>
      <c r="M204" s="99"/>
      <c r="N204" s="99"/>
      <c r="O204" s="95"/>
      <c r="P204" s="95"/>
      <c r="Q204" s="95"/>
      <c r="R204" s="229"/>
      <c r="S204" s="95"/>
      <c r="T204" s="95"/>
      <c r="U204" s="122"/>
      <c r="V204" s="95"/>
      <c r="W204" s="234"/>
      <c r="X204" s="125"/>
      <c r="Y204" s="234"/>
      <c r="Z204" s="234"/>
      <c r="AA204" s="95"/>
      <c r="AB204" s="95"/>
      <c r="AC204" s="95"/>
    </row>
    <row r="205" spans="1:29" ht="15.75" hidden="1" customHeight="1">
      <c r="A205" s="95"/>
      <c r="B205" s="95"/>
      <c r="C205" s="95"/>
      <c r="D205" s="95"/>
      <c r="E205" s="95"/>
      <c r="F205" s="95"/>
      <c r="G205" s="95"/>
      <c r="H205" s="99"/>
      <c r="I205" s="95"/>
      <c r="J205" s="95"/>
      <c r="K205" s="95"/>
      <c r="L205" s="95"/>
      <c r="M205" s="99"/>
      <c r="N205" s="99"/>
      <c r="O205" s="95"/>
      <c r="P205" s="95"/>
      <c r="Q205" s="95"/>
      <c r="R205" s="229"/>
      <c r="S205" s="95"/>
      <c r="T205" s="95"/>
      <c r="U205" s="122"/>
      <c r="V205" s="95"/>
      <c r="W205" s="234"/>
      <c r="X205" s="125"/>
      <c r="Y205" s="234"/>
      <c r="Z205" s="234"/>
      <c r="AA205" s="95"/>
      <c r="AB205" s="95"/>
      <c r="AC205" s="95"/>
    </row>
    <row r="206" spans="1:29" ht="15.75" hidden="1" customHeight="1">
      <c r="A206" s="95"/>
      <c r="B206" s="95"/>
      <c r="C206" s="95"/>
      <c r="D206" s="95"/>
      <c r="E206" s="95"/>
      <c r="F206" s="95"/>
      <c r="G206" s="95"/>
      <c r="H206" s="99"/>
      <c r="I206" s="95"/>
      <c r="J206" s="95"/>
      <c r="K206" s="95"/>
      <c r="L206" s="95"/>
      <c r="M206" s="99"/>
      <c r="N206" s="99"/>
      <c r="O206" s="95"/>
      <c r="P206" s="95"/>
      <c r="Q206" s="95"/>
      <c r="R206" s="229"/>
      <c r="S206" s="95"/>
      <c r="T206" s="95"/>
      <c r="U206" s="122"/>
      <c r="V206" s="95"/>
      <c r="W206" s="234"/>
      <c r="X206" s="125"/>
      <c r="Y206" s="234"/>
      <c r="Z206" s="234"/>
      <c r="AA206" s="95"/>
      <c r="AB206" s="95"/>
      <c r="AC206" s="95"/>
    </row>
    <row r="207" spans="1:29" ht="15.75" hidden="1" customHeight="1">
      <c r="A207" s="95"/>
      <c r="B207" s="95"/>
      <c r="C207" s="95"/>
      <c r="D207" s="95"/>
      <c r="E207" s="95"/>
      <c r="F207" s="95"/>
      <c r="G207" s="95"/>
      <c r="H207" s="99"/>
      <c r="I207" s="95"/>
      <c r="J207" s="95"/>
      <c r="K207" s="95"/>
      <c r="L207" s="95"/>
      <c r="M207" s="99"/>
      <c r="N207" s="99"/>
      <c r="O207" s="95"/>
      <c r="P207" s="95"/>
      <c r="Q207" s="95"/>
      <c r="R207" s="229"/>
      <c r="S207" s="95"/>
      <c r="T207" s="95"/>
      <c r="U207" s="122"/>
      <c r="V207" s="95"/>
      <c r="W207" s="234"/>
      <c r="X207" s="125"/>
      <c r="Y207" s="234"/>
      <c r="Z207" s="234"/>
      <c r="AA207" s="95"/>
      <c r="AB207" s="95"/>
      <c r="AC207" s="95"/>
    </row>
    <row r="208" spans="1:29" ht="15.75" hidden="1" customHeight="1">
      <c r="A208" s="95"/>
      <c r="B208" s="95"/>
      <c r="C208" s="95"/>
      <c r="D208" s="95"/>
      <c r="E208" s="95"/>
      <c r="F208" s="95"/>
      <c r="G208" s="95"/>
      <c r="H208" s="99"/>
      <c r="I208" s="95"/>
      <c r="J208" s="95"/>
      <c r="K208" s="95"/>
      <c r="L208" s="95"/>
      <c r="M208" s="99"/>
      <c r="N208" s="99"/>
      <c r="O208" s="95"/>
      <c r="P208" s="95"/>
      <c r="Q208" s="95"/>
      <c r="R208" s="229"/>
      <c r="S208" s="95"/>
      <c r="T208" s="95"/>
      <c r="U208" s="122"/>
      <c r="V208" s="95"/>
      <c r="W208" s="234"/>
      <c r="X208" s="125"/>
      <c r="Y208" s="234"/>
      <c r="Z208" s="234"/>
      <c r="AA208" s="95"/>
      <c r="AB208" s="95"/>
      <c r="AC208" s="95"/>
    </row>
    <row r="209" spans="1:29" ht="15.75" hidden="1" customHeight="1">
      <c r="A209" s="95"/>
      <c r="B209" s="95"/>
      <c r="C209" s="95"/>
      <c r="D209" s="95"/>
      <c r="E209" s="95"/>
      <c r="F209" s="95"/>
      <c r="G209" s="95"/>
      <c r="H209" s="99"/>
      <c r="I209" s="95"/>
      <c r="J209" s="95"/>
      <c r="K209" s="95"/>
      <c r="L209" s="95"/>
      <c r="M209" s="99"/>
      <c r="N209" s="99"/>
      <c r="O209" s="95"/>
      <c r="P209" s="95"/>
      <c r="Q209" s="95"/>
      <c r="R209" s="229"/>
      <c r="S209" s="95"/>
      <c r="T209" s="95"/>
      <c r="U209" s="122"/>
      <c r="V209" s="95"/>
      <c r="W209" s="234"/>
      <c r="X209" s="125"/>
      <c r="Y209" s="234"/>
      <c r="Z209" s="234"/>
      <c r="AA209" s="95"/>
      <c r="AB209" s="95"/>
      <c r="AC209" s="95"/>
    </row>
    <row r="210" spans="1:29" ht="15.75" hidden="1" customHeight="1">
      <c r="A210" s="95"/>
      <c r="B210" s="95"/>
      <c r="C210" s="95"/>
      <c r="D210" s="95"/>
      <c r="E210" s="95"/>
      <c r="F210" s="95"/>
      <c r="G210" s="95"/>
      <c r="H210" s="99"/>
      <c r="I210" s="95"/>
      <c r="J210" s="95"/>
      <c r="K210" s="95"/>
      <c r="L210" s="95"/>
      <c r="M210" s="99"/>
      <c r="N210" s="99"/>
      <c r="O210" s="95"/>
      <c r="P210" s="95"/>
      <c r="Q210" s="95"/>
      <c r="R210" s="229"/>
      <c r="S210" s="95"/>
      <c r="T210" s="95"/>
      <c r="U210" s="122"/>
      <c r="V210" s="95"/>
      <c r="W210" s="234"/>
      <c r="X210" s="125"/>
      <c r="Y210" s="234"/>
      <c r="Z210" s="234"/>
      <c r="AA210" s="95"/>
      <c r="AB210" s="95"/>
      <c r="AC210" s="95"/>
    </row>
    <row r="211" spans="1:29" ht="15.75" hidden="1" customHeight="1">
      <c r="A211" s="95"/>
      <c r="B211" s="95"/>
      <c r="C211" s="95"/>
      <c r="D211" s="95"/>
      <c r="E211" s="95"/>
      <c r="F211" s="95"/>
      <c r="G211" s="95"/>
      <c r="H211" s="99"/>
      <c r="I211" s="95"/>
      <c r="J211" s="95"/>
      <c r="K211" s="95"/>
      <c r="L211" s="95"/>
      <c r="M211" s="99"/>
      <c r="N211" s="99"/>
      <c r="O211" s="95"/>
      <c r="P211" s="95"/>
      <c r="Q211" s="95"/>
      <c r="R211" s="229"/>
      <c r="S211" s="95"/>
      <c r="T211" s="95"/>
      <c r="U211" s="122"/>
      <c r="V211" s="95"/>
      <c r="W211" s="234"/>
      <c r="X211" s="125"/>
      <c r="Y211" s="234"/>
      <c r="Z211" s="234"/>
      <c r="AA211" s="95"/>
      <c r="AB211" s="95"/>
      <c r="AC211" s="95"/>
    </row>
    <row r="212" spans="1:29" ht="15.75" hidden="1" customHeight="1">
      <c r="A212" s="95"/>
      <c r="B212" s="95"/>
      <c r="C212" s="95"/>
      <c r="D212" s="95"/>
      <c r="E212" s="95"/>
      <c r="F212" s="95"/>
      <c r="G212" s="95"/>
      <c r="H212" s="99"/>
      <c r="I212" s="95"/>
      <c r="J212" s="95"/>
      <c r="K212" s="95"/>
      <c r="L212" s="95"/>
      <c r="M212" s="99"/>
      <c r="N212" s="99"/>
      <c r="O212" s="95"/>
      <c r="P212" s="95"/>
      <c r="Q212" s="95"/>
      <c r="R212" s="229"/>
      <c r="S212" s="95"/>
      <c r="T212" s="95"/>
      <c r="U212" s="122"/>
      <c r="V212" s="95"/>
      <c r="W212" s="234"/>
      <c r="X212" s="125"/>
      <c r="Y212" s="234"/>
      <c r="Z212" s="234"/>
      <c r="AA212" s="95"/>
      <c r="AB212" s="95"/>
      <c r="AC212" s="95"/>
    </row>
    <row r="213" spans="1:29" ht="15.75" hidden="1" customHeight="1">
      <c r="A213" s="95"/>
      <c r="B213" s="95"/>
      <c r="C213" s="95"/>
      <c r="D213" s="95"/>
      <c r="E213" s="95"/>
      <c r="F213" s="95"/>
      <c r="G213" s="95"/>
      <c r="H213" s="99"/>
      <c r="I213" s="95"/>
      <c r="J213" s="95"/>
      <c r="K213" s="95"/>
      <c r="L213" s="95"/>
      <c r="M213" s="99"/>
      <c r="N213" s="99"/>
      <c r="O213" s="95"/>
      <c r="P213" s="95"/>
      <c r="Q213" s="95"/>
      <c r="R213" s="229"/>
      <c r="S213" s="95"/>
      <c r="T213" s="95"/>
      <c r="U213" s="122"/>
      <c r="V213" s="95"/>
      <c r="W213" s="234"/>
      <c r="X213" s="125"/>
      <c r="Y213" s="234"/>
      <c r="Z213" s="234"/>
      <c r="AA213" s="95"/>
      <c r="AB213" s="95"/>
      <c r="AC213" s="95"/>
    </row>
    <row r="214" spans="1:29" ht="15.75" hidden="1" customHeight="1">
      <c r="A214" s="95"/>
      <c r="B214" s="95"/>
      <c r="C214" s="95"/>
      <c r="D214" s="95"/>
      <c r="E214" s="95"/>
      <c r="F214" s="95"/>
      <c r="G214" s="95"/>
      <c r="H214" s="99"/>
      <c r="I214" s="95"/>
      <c r="J214" s="95"/>
      <c r="K214" s="95"/>
      <c r="L214" s="95"/>
      <c r="M214" s="99"/>
      <c r="N214" s="99"/>
      <c r="O214" s="95"/>
      <c r="P214" s="95"/>
      <c r="Q214" s="95"/>
      <c r="R214" s="229"/>
      <c r="S214" s="95"/>
      <c r="T214" s="95"/>
      <c r="U214" s="122"/>
      <c r="V214" s="95"/>
      <c r="W214" s="234"/>
      <c r="X214" s="125"/>
      <c r="Y214" s="234"/>
      <c r="Z214" s="234"/>
      <c r="AA214" s="95"/>
      <c r="AB214" s="95"/>
      <c r="AC214" s="95"/>
    </row>
    <row r="215" spans="1:29" ht="15.75" hidden="1" customHeight="1">
      <c r="A215" s="95"/>
      <c r="B215" s="95"/>
      <c r="C215" s="95"/>
      <c r="D215" s="95"/>
      <c r="E215" s="95"/>
      <c r="F215" s="95"/>
      <c r="G215" s="95"/>
      <c r="H215" s="99"/>
      <c r="I215" s="95"/>
      <c r="J215" s="95"/>
      <c r="K215" s="95"/>
      <c r="L215" s="95"/>
      <c r="M215" s="99"/>
      <c r="N215" s="99"/>
      <c r="O215" s="95"/>
      <c r="P215" s="95"/>
      <c r="Q215" s="95"/>
      <c r="R215" s="229"/>
      <c r="S215" s="95"/>
      <c r="T215" s="95"/>
      <c r="U215" s="122"/>
      <c r="V215" s="95"/>
      <c r="W215" s="234"/>
      <c r="X215" s="125"/>
      <c r="Y215" s="234"/>
      <c r="Z215" s="234"/>
      <c r="AA215" s="95"/>
      <c r="AB215" s="95"/>
      <c r="AC215" s="95"/>
    </row>
    <row r="216" spans="1:29" ht="15.75" hidden="1" customHeight="1">
      <c r="A216" s="95"/>
      <c r="B216" s="95"/>
      <c r="C216" s="95"/>
      <c r="D216" s="95"/>
      <c r="E216" s="95"/>
      <c r="F216" s="95"/>
      <c r="G216" s="95"/>
      <c r="H216" s="99"/>
      <c r="I216" s="95"/>
      <c r="J216" s="95"/>
      <c r="K216" s="95"/>
      <c r="L216" s="95"/>
      <c r="M216" s="99"/>
      <c r="N216" s="99"/>
      <c r="O216" s="95"/>
      <c r="P216" s="95"/>
      <c r="Q216" s="95"/>
      <c r="R216" s="229"/>
      <c r="S216" s="95"/>
      <c r="T216" s="95"/>
      <c r="U216" s="122"/>
      <c r="V216" s="95"/>
      <c r="W216" s="234"/>
      <c r="X216" s="125"/>
      <c r="Y216" s="234"/>
      <c r="Z216" s="234"/>
      <c r="AA216" s="95"/>
      <c r="AB216" s="95"/>
      <c r="AC216" s="95"/>
    </row>
    <row r="217" spans="1:29" ht="15.75" hidden="1" customHeight="1">
      <c r="A217" s="95"/>
      <c r="B217" s="95"/>
      <c r="C217" s="95"/>
      <c r="D217" s="95"/>
      <c r="E217" s="95"/>
      <c r="F217" s="95"/>
      <c r="G217" s="95"/>
      <c r="H217" s="99"/>
      <c r="I217" s="95"/>
      <c r="J217" s="95"/>
      <c r="K217" s="95"/>
      <c r="L217" s="95"/>
      <c r="M217" s="99"/>
      <c r="N217" s="99"/>
      <c r="O217" s="95"/>
      <c r="P217" s="95"/>
      <c r="Q217" s="95"/>
      <c r="R217" s="229"/>
      <c r="S217" s="95"/>
      <c r="T217" s="95"/>
      <c r="U217" s="122"/>
      <c r="V217" s="95"/>
      <c r="W217" s="234"/>
      <c r="X217" s="125"/>
      <c r="Y217" s="234"/>
      <c r="Z217" s="234"/>
      <c r="AA217" s="95"/>
      <c r="AB217" s="95"/>
      <c r="AC217" s="95"/>
    </row>
    <row r="218" spans="1:29" ht="15.75" hidden="1" customHeight="1">
      <c r="A218" s="95"/>
      <c r="B218" s="95"/>
      <c r="C218" s="95"/>
      <c r="D218" s="95"/>
      <c r="E218" s="95"/>
      <c r="F218" s="95"/>
      <c r="G218" s="95"/>
      <c r="H218" s="99"/>
      <c r="I218" s="95"/>
      <c r="J218" s="95"/>
      <c r="K218" s="95"/>
      <c r="L218" s="95"/>
      <c r="M218" s="99"/>
      <c r="N218" s="99"/>
      <c r="O218" s="95"/>
      <c r="P218" s="95"/>
      <c r="Q218" s="95"/>
      <c r="R218" s="229"/>
      <c r="S218" s="95"/>
      <c r="T218" s="95"/>
      <c r="U218" s="122"/>
      <c r="V218" s="95"/>
      <c r="W218" s="234"/>
      <c r="X218" s="125"/>
      <c r="Y218" s="234"/>
      <c r="Z218" s="234"/>
      <c r="AA218" s="95"/>
      <c r="AB218" s="95"/>
      <c r="AC218" s="95"/>
    </row>
    <row r="219" spans="1:29" ht="15.75" hidden="1" customHeight="1">
      <c r="A219" s="95"/>
      <c r="B219" s="95"/>
      <c r="C219" s="95"/>
      <c r="D219" s="95"/>
      <c r="E219" s="95"/>
      <c r="F219" s="95"/>
      <c r="G219" s="95"/>
      <c r="H219" s="99"/>
      <c r="I219" s="95"/>
      <c r="J219" s="95"/>
      <c r="K219" s="95"/>
      <c r="L219" s="95"/>
      <c r="M219" s="99"/>
      <c r="N219" s="99"/>
      <c r="O219" s="95"/>
      <c r="P219" s="95"/>
      <c r="Q219" s="95"/>
      <c r="R219" s="229"/>
      <c r="S219" s="95"/>
      <c r="T219" s="95"/>
      <c r="U219" s="122"/>
      <c r="V219" s="95"/>
      <c r="W219" s="234"/>
      <c r="X219" s="125"/>
      <c r="Y219" s="234"/>
      <c r="Z219" s="234"/>
      <c r="AA219" s="95"/>
      <c r="AB219" s="95"/>
      <c r="AC219" s="95"/>
    </row>
    <row r="220" spans="1:29" ht="15.75" hidden="1" customHeight="1">
      <c r="A220" s="95"/>
      <c r="B220" s="95"/>
      <c r="C220" s="95"/>
      <c r="D220" s="95"/>
      <c r="E220" s="95"/>
      <c r="F220" s="95"/>
      <c r="G220" s="95"/>
      <c r="H220" s="99"/>
      <c r="I220" s="95"/>
      <c r="J220" s="95"/>
      <c r="K220" s="95"/>
      <c r="L220" s="95"/>
      <c r="M220" s="99"/>
      <c r="N220" s="99"/>
      <c r="O220" s="95"/>
      <c r="P220" s="95"/>
      <c r="Q220" s="95"/>
      <c r="R220" s="229"/>
      <c r="S220" s="95"/>
      <c r="T220" s="95"/>
      <c r="U220" s="122"/>
      <c r="V220" s="95"/>
      <c r="W220" s="234"/>
      <c r="X220" s="125"/>
      <c r="Y220" s="234"/>
      <c r="Z220" s="234"/>
      <c r="AA220" s="95"/>
      <c r="AB220" s="95"/>
      <c r="AC220" s="95"/>
    </row>
    <row r="221" spans="1:29" ht="15.75" hidden="1" customHeight="1">
      <c r="A221" s="95"/>
      <c r="B221" s="95"/>
      <c r="C221" s="95"/>
      <c r="D221" s="95"/>
      <c r="E221" s="95"/>
      <c r="F221" s="95"/>
      <c r="G221" s="95"/>
      <c r="H221" s="99"/>
      <c r="I221" s="95"/>
      <c r="J221" s="95"/>
      <c r="K221" s="95"/>
      <c r="L221" s="95"/>
      <c r="M221" s="99"/>
      <c r="N221" s="99"/>
      <c r="O221" s="95"/>
      <c r="P221" s="95"/>
      <c r="Q221" s="95"/>
      <c r="R221" s="229"/>
      <c r="S221" s="95"/>
      <c r="T221" s="95"/>
      <c r="U221" s="122"/>
      <c r="V221" s="95"/>
      <c r="W221" s="234"/>
      <c r="X221" s="125"/>
      <c r="Y221" s="234"/>
      <c r="Z221" s="234"/>
      <c r="AA221" s="95"/>
      <c r="AB221" s="95"/>
      <c r="AC221" s="95"/>
    </row>
    <row r="222" spans="1:29" ht="15.75" hidden="1" customHeight="1">
      <c r="A222" s="95"/>
      <c r="B222" s="95"/>
      <c r="C222" s="95"/>
      <c r="D222" s="95"/>
      <c r="E222" s="95"/>
      <c r="F222" s="95"/>
      <c r="G222" s="95"/>
      <c r="H222" s="99"/>
      <c r="I222" s="95"/>
      <c r="J222" s="95"/>
      <c r="K222" s="95"/>
      <c r="L222" s="95"/>
      <c r="M222" s="99"/>
      <c r="N222" s="99"/>
      <c r="O222" s="95"/>
      <c r="P222" s="95"/>
      <c r="Q222" s="95"/>
      <c r="R222" s="229"/>
      <c r="S222" s="95"/>
      <c r="T222" s="95"/>
      <c r="U222" s="122"/>
      <c r="V222" s="95"/>
      <c r="W222" s="234"/>
      <c r="X222" s="125"/>
      <c r="Y222" s="234"/>
      <c r="Z222" s="234"/>
      <c r="AA222" s="95"/>
      <c r="AB222" s="95"/>
      <c r="AC222" s="95"/>
    </row>
    <row r="223" spans="1:29" ht="15.75" hidden="1" customHeight="1">
      <c r="A223" s="95"/>
      <c r="B223" s="95"/>
      <c r="C223" s="95"/>
      <c r="D223" s="95"/>
      <c r="E223" s="95"/>
      <c r="F223" s="95"/>
      <c r="G223" s="95"/>
      <c r="H223" s="99"/>
      <c r="I223" s="95"/>
      <c r="J223" s="95"/>
      <c r="K223" s="95"/>
      <c r="L223" s="95"/>
      <c r="M223" s="99"/>
      <c r="N223" s="99"/>
      <c r="O223" s="95"/>
      <c r="P223" s="95"/>
      <c r="Q223" s="95"/>
      <c r="R223" s="229"/>
      <c r="S223" s="95"/>
      <c r="T223" s="95"/>
      <c r="U223" s="122"/>
      <c r="V223" s="95"/>
      <c r="W223" s="234"/>
      <c r="X223" s="125"/>
      <c r="Y223" s="234"/>
      <c r="Z223" s="234"/>
      <c r="AA223" s="95"/>
      <c r="AB223" s="95"/>
      <c r="AC223" s="95"/>
    </row>
    <row r="224" spans="1:29" ht="15.75" hidden="1" customHeight="1">
      <c r="A224" s="95"/>
      <c r="B224" s="95"/>
      <c r="C224" s="95"/>
      <c r="D224" s="95"/>
      <c r="E224" s="95"/>
      <c r="F224" s="95"/>
      <c r="G224" s="95"/>
      <c r="H224" s="99"/>
      <c r="I224" s="95"/>
      <c r="J224" s="95"/>
      <c r="K224" s="95"/>
      <c r="L224" s="95"/>
      <c r="M224" s="99"/>
      <c r="N224" s="99"/>
      <c r="O224" s="95"/>
      <c r="P224" s="95"/>
      <c r="Q224" s="95"/>
      <c r="R224" s="229"/>
      <c r="S224" s="95"/>
      <c r="T224" s="95"/>
      <c r="U224" s="122"/>
      <c r="V224" s="95"/>
      <c r="W224" s="234"/>
      <c r="X224" s="125"/>
      <c r="Y224" s="234"/>
      <c r="Z224" s="234"/>
      <c r="AA224" s="95"/>
      <c r="AB224" s="95"/>
      <c r="AC224" s="95"/>
    </row>
    <row r="225" spans="1:29" ht="15.75" hidden="1" customHeight="1">
      <c r="A225" s="95"/>
      <c r="B225" s="95"/>
      <c r="C225" s="95"/>
      <c r="D225" s="95"/>
      <c r="E225" s="95"/>
      <c r="F225" s="95"/>
      <c r="G225" s="95"/>
      <c r="H225" s="99"/>
      <c r="I225" s="95"/>
      <c r="J225" s="95"/>
      <c r="K225" s="95"/>
      <c r="L225" s="95"/>
      <c r="M225" s="99"/>
      <c r="N225" s="99"/>
      <c r="O225" s="95"/>
      <c r="P225" s="95"/>
      <c r="Q225" s="95"/>
      <c r="R225" s="229"/>
      <c r="S225" s="95"/>
      <c r="T225" s="95"/>
      <c r="U225" s="122"/>
      <c r="V225" s="95"/>
      <c r="W225" s="234"/>
      <c r="X225" s="125"/>
      <c r="Y225" s="234"/>
      <c r="Z225" s="234"/>
      <c r="AA225" s="95"/>
      <c r="AB225" s="95"/>
      <c r="AC225" s="95"/>
    </row>
    <row r="226" spans="1:29" ht="15.75" hidden="1" customHeight="1">
      <c r="A226" s="95"/>
      <c r="B226" s="95"/>
      <c r="C226" s="95"/>
      <c r="D226" s="95"/>
      <c r="E226" s="95"/>
      <c r="F226" s="95"/>
      <c r="G226" s="95"/>
      <c r="H226" s="99"/>
      <c r="I226" s="95"/>
      <c r="J226" s="95"/>
      <c r="K226" s="95"/>
      <c r="L226" s="95"/>
      <c r="M226" s="99"/>
      <c r="N226" s="99"/>
      <c r="O226" s="95"/>
      <c r="P226" s="95"/>
      <c r="Q226" s="95"/>
      <c r="R226" s="229"/>
      <c r="S226" s="95"/>
      <c r="T226" s="95"/>
      <c r="U226" s="122"/>
      <c r="V226" s="95"/>
      <c r="W226" s="234"/>
      <c r="X226" s="125"/>
      <c r="Y226" s="234"/>
      <c r="Z226" s="234"/>
      <c r="AA226" s="95"/>
      <c r="AB226" s="95"/>
      <c r="AC226" s="95"/>
    </row>
    <row r="227" spans="1:29" ht="15.75" hidden="1" customHeight="1">
      <c r="A227" s="95"/>
      <c r="B227" s="95"/>
      <c r="C227" s="95"/>
      <c r="D227" s="95"/>
      <c r="E227" s="95"/>
      <c r="F227" s="95"/>
      <c r="G227" s="95"/>
      <c r="H227" s="99"/>
      <c r="I227" s="95"/>
      <c r="J227" s="95"/>
      <c r="K227" s="95"/>
      <c r="L227" s="95"/>
      <c r="M227" s="99"/>
      <c r="N227" s="99"/>
      <c r="O227" s="95"/>
      <c r="P227" s="95"/>
      <c r="Q227" s="95"/>
      <c r="R227" s="229"/>
      <c r="S227" s="95"/>
      <c r="T227" s="95"/>
      <c r="U227" s="122"/>
      <c r="V227" s="95"/>
      <c r="W227" s="234"/>
      <c r="X227" s="125"/>
      <c r="Y227" s="234"/>
      <c r="Z227" s="234"/>
      <c r="AA227" s="95"/>
      <c r="AB227" s="95"/>
      <c r="AC227" s="95"/>
    </row>
    <row r="228" spans="1:29" ht="15.75" hidden="1" customHeight="1">
      <c r="A228" s="95"/>
      <c r="B228" s="95"/>
      <c r="C228" s="95"/>
      <c r="D228" s="95"/>
      <c r="E228" s="95"/>
      <c r="F228" s="95"/>
      <c r="G228" s="95"/>
      <c r="H228" s="99"/>
      <c r="I228" s="95"/>
      <c r="J228" s="95"/>
      <c r="K228" s="95"/>
      <c r="L228" s="95"/>
      <c r="M228" s="99"/>
      <c r="N228" s="99"/>
      <c r="O228" s="95"/>
      <c r="P228" s="95"/>
      <c r="Q228" s="95"/>
      <c r="R228" s="229"/>
      <c r="S228" s="95"/>
      <c r="T228" s="95"/>
      <c r="U228" s="122"/>
      <c r="V228" s="95"/>
      <c r="W228" s="234"/>
      <c r="X228" s="125"/>
      <c r="Y228" s="234"/>
      <c r="Z228" s="234"/>
      <c r="AA228" s="95"/>
      <c r="AB228" s="95"/>
      <c r="AC228" s="95"/>
    </row>
    <row r="229" spans="1:29" ht="15.75" hidden="1" customHeight="1">
      <c r="A229" s="95"/>
      <c r="B229" s="95"/>
      <c r="C229" s="95"/>
      <c r="D229" s="95"/>
      <c r="E229" s="95"/>
      <c r="F229" s="95"/>
      <c r="G229" s="95"/>
      <c r="H229" s="99"/>
      <c r="I229" s="95"/>
      <c r="J229" s="95"/>
      <c r="K229" s="95"/>
      <c r="L229" s="95"/>
      <c r="M229" s="99"/>
      <c r="N229" s="99"/>
      <c r="O229" s="95"/>
      <c r="P229" s="95"/>
      <c r="Q229" s="95"/>
      <c r="R229" s="229"/>
      <c r="S229" s="95"/>
      <c r="T229" s="95"/>
      <c r="U229" s="122"/>
      <c r="V229" s="95"/>
      <c r="W229" s="234"/>
      <c r="X229" s="125"/>
      <c r="Y229" s="234"/>
      <c r="Z229" s="234"/>
      <c r="AA229" s="95"/>
      <c r="AB229" s="95"/>
      <c r="AC229" s="95"/>
    </row>
    <row r="230" spans="1:29" ht="15.75" hidden="1" customHeight="1">
      <c r="A230" s="95"/>
      <c r="B230" s="95"/>
      <c r="C230" s="95"/>
      <c r="D230" s="95"/>
      <c r="E230" s="95"/>
      <c r="F230" s="95"/>
      <c r="G230" s="95"/>
      <c r="H230" s="99"/>
      <c r="I230" s="95"/>
      <c r="J230" s="95"/>
      <c r="K230" s="95"/>
      <c r="L230" s="95"/>
      <c r="M230" s="99"/>
      <c r="N230" s="99"/>
      <c r="O230" s="95"/>
      <c r="P230" s="95"/>
      <c r="Q230" s="95"/>
      <c r="R230" s="229"/>
      <c r="S230" s="95"/>
      <c r="T230" s="95"/>
      <c r="U230" s="122"/>
      <c r="V230" s="95"/>
      <c r="W230" s="234"/>
      <c r="X230" s="125"/>
      <c r="Y230" s="234"/>
      <c r="Z230" s="234"/>
      <c r="AA230" s="95"/>
      <c r="AB230" s="95"/>
      <c r="AC230" s="95"/>
    </row>
    <row r="231" spans="1:29" ht="15.75" hidden="1" customHeight="1">
      <c r="A231" s="95"/>
      <c r="B231" s="95"/>
      <c r="C231" s="95"/>
      <c r="D231" s="95"/>
      <c r="E231" s="95"/>
      <c r="F231" s="95"/>
      <c r="G231" s="95"/>
      <c r="H231" s="99"/>
      <c r="I231" s="95"/>
      <c r="J231" s="95"/>
      <c r="K231" s="95"/>
      <c r="L231" s="95"/>
      <c r="M231" s="99"/>
      <c r="N231" s="99"/>
      <c r="O231" s="95"/>
      <c r="P231" s="95"/>
      <c r="Q231" s="95"/>
      <c r="R231" s="229"/>
      <c r="S231" s="95"/>
      <c r="T231" s="95"/>
      <c r="U231" s="122"/>
      <c r="V231" s="95"/>
      <c r="W231" s="234"/>
      <c r="X231" s="125"/>
      <c r="Y231" s="234"/>
      <c r="Z231" s="234"/>
      <c r="AA231" s="95"/>
      <c r="AB231" s="95"/>
      <c r="AC231" s="95"/>
    </row>
    <row r="232" spans="1:29" ht="15.75" hidden="1" customHeight="1">
      <c r="A232" s="95"/>
      <c r="B232" s="95"/>
      <c r="C232" s="95"/>
      <c r="D232" s="95"/>
      <c r="E232" s="95"/>
      <c r="F232" s="95"/>
      <c r="G232" s="95"/>
      <c r="H232" s="99"/>
      <c r="I232" s="95"/>
      <c r="J232" s="95"/>
      <c r="K232" s="95"/>
      <c r="L232" s="95"/>
      <c r="M232" s="99"/>
      <c r="N232" s="99"/>
      <c r="O232" s="95"/>
      <c r="P232" s="95"/>
      <c r="Q232" s="95"/>
      <c r="R232" s="229"/>
      <c r="S232" s="95"/>
      <c r="T232" s="95"/>
      <c r="U232" s="122"/>
      <c r="V232" s="95"/>
      <c r="W232" s="234"/>
      <c r="X232" s="125"/>
      <c r="Y232" s="234"/>
      <c r="Z232" s="234"/>
      <c r="AA232" s="95"/>
      <c r="AB232" s="95"/>
      <c r="AC232" s="95"/>
    </row>
    <row r="233" spans="1:29" ht="15.75" hidden="1" customHeight="1">
      <c r="A233" s="95"/>
      <c r="B233" s="95"/>
      <c r="C233" s="95"/>
      <c r="D233" s="95"/>
      <c r="E233" s="95"/>
      <c r="F233" s="95"/>
      <c r="G233" s="95"/>
      <c r="H233" s="99"/>
      <c r="I233" s="95"/>
      <c r="J233" s="95"/>
      <c r="K233" s="95"/>
      <c r="L233" s="95"/>
      <c r="M233" s="99"/>
      <c r="N233" s="99"/>
      <c r="O233" s="95"/>
      <c r="P233" s="95"/>
      <c r="Q233" s="95"/>
      <c r="R233" s="229"/>
      <c r="S233" s="95"/>
      <c r="T233" s="95"/>
      <c r="U233" s="122"/>
      <c r="V233" s="95"/>
      <c r="W233" s="234"/>
      <c r="X233" s="125"/>
      <c r="Y233" s="234"/>
      <c r="Z233" s="234"/>
      <c r="AA233" s="95"/>
      <c r="AB233" s="95"/>
      <c r="AC233" s="95"/>
    </row>
    <row r="234" spans="1:29" ht="15.75" hidden="1" customHeight="1">
      <c r="A234" s="95"/>
      <c r="B234" s="95"/>
      <c r="C234" s="95"/>
      <c r="D234" s="95"/>
      <c r="E234" s="95"/>
      <c r="F234" s="95"/>
      <c r="G234" s="95"/>
      <c r="H234" s="99"/>
      <c r="I234" s="95"/>
      <c r="J234" s="95"/>
      <c r="K234" s="95"/>
      <c r="L234" s="95"/>
      <c r="M234" s="99"/>
      <c r="N234" s="99"/>
      <c r="O234" s="95"/>
      <c r="P234" s="95"/>
      <c r="Q234" s="95"/>
      <c r="R234" s="229"/>
      <c r="S234" s="95"/>
      <c r="T234" s="95"/>
      <c r="U234" s="122"/>
      <c r="V234" s="95"/>
      <c r="W234" s="234"/>
      <c r="X234" s="125"/>
      <c r="Y234" s="234"/>
      <c r="Z234" s="234"/>
      <c r="AA234" s="95"/>
      <c r="AB234" s="95"/>
      <c r="AC234" s="95"/>
    </row>
    <row r="235" spans="1:29" ht="15.75" hidden="1" customHeight="1">
      <c r="A235" s="95"/>
      <c r="B235" s="95"/>
      <c r="C235" s="95"/>
      <c r="D235" s="95"/>
      <c r="E235" s="95"/>
      <c r="F235" s="95"/>
      <c r="G235" s="95"/>
      <c r="H235" s="99"/>
      <c r="I235" s="95"/>
      <c r="J235" s="95"/>
      <c r="K235" s="95"/>
      <c r="L235" s="95"/>
      <c r="M235" s="99"/>
      <c r="N235" s="99"/>
      <c r="O235" s="95"/>
      <c r="P235" s="95"/>
      <c r="Q235" s="95"/>
      <c r="R235" s="229"/>
      <c r="S235" s="95"/>
      <c r="T235" s="95"/>
      <c r="U235" s="122"/>
      <c r="V235" s="95"/>
      <c r="W235" s="234"/>
      <c r="X235" s="125"/>
      <c r="Y235" s="234"/>
      <c r="Z235" s="234"/>
      <c r="AA235" s="95"/>
      <c r="AB235" s="95"/>
      <c r="AC235" s="95"/>
    </row>
    <row r="236" spans="1:29" ht="15.75" hidden="1" customHeight="1">
      <c r="A236" s="95"/>
      <c r="B236" s="95"/>
      <c r="C236" s="95"/>
      <c r="D236" s="95"/>
      <c r="E236" s="95"/>
      <c r="F236" s="95"/>
      <c r="G236" s="95"/>
      <c r="H236" s="99"/>
      <c r="I236" s="95"/>
      <c r="J236" s="95"/>
      <c r="K236" s="95"/>
      <c r="L236" s="95"/>
      <c r="M236" s="99"/>
      <c r="N236" s="99"/>
      <c r="O236" s="95"/>
      <c r="P236" s="95"/>
      <c r="Q236" s="95"/>
      <c r="R236" s="229"/>
      <c r="S236" s="95"/>
      <c r="T236" s="95"/>
      <c r="U236" s="122"/>
      <c r="V236" s="95"/>
      <c r="W236" s="234"/>
      <c r="X236" s="125"/>
      <c r="Y236" s="234"/>
      <c r="Z236" s="234"/>
      <c r="AA236" s="95"/>
      <c r="AB236" s="95"/>
      <c r="AC236" s="95"/>
    </row>
    <row r="237" spans="1:29" ht="15.75" hidden="1" customHeight="1">
      <c r="A237" s="95"/>
      <c r="B237" s="95"/>
      <c r="C237" s="95"/>
      <c r="D237" s="95"/>
      <c r="E237" s="95"/>
      <c r="F237" s="95"/>
      <c r="G237" s="95"/>
      <c r="H237" s="99"/>
      <c r="I237" s="95"/>
      <c r="J237" s="95"/>
      <c r="K237" s="95"/>
      <c r="L237" s="95"/>
      <c r="M237" s="99"/>
      <c r="N237" s="99"/>
      <c r="O237" s="95"/>
      <c r="P237" s="95"/>
      <c r="Q237" s="95"/>
      <c r="R237" s="229"/>
      <c r="S237" s="95"/>
      <c r="T237" s="95"/>
      <c r="U237" s="122"/>
      <c r="V237" s="95"/>
      <c r="W237" s="234"/>
      <c r="X237" s="125"/>
      <c r="Y237" s="234"/>
      <c r="Z237" s="234"/>
      <c r="AA237" s="95"/>
      <c r="AB237" s="95"/>
      <c r="AC237" s="95"/>
    </row>
    <row r="238" spans="1:29" ht="15.75" hidden="1" customHeight="1">
      <c r="A238" s="95"/>
      <c r="B238" s="95"/>
      <c r="C238" s="95"/>
      <c r="D238" s="95"/>
      <c r="E238" s="95"/>
      <c r="F238" s="95"/>
      <c r="G238" s="95"/>
      <c r="H238" s="99"/>
      <c r="I238" s="95"/>
      <c r="J238" s="95"/>
      <c r="K238" s="95"/>
      <c r="L238" s="95"/>
      <c r="M238" s="99"/>
      <c r="N238" s="99"/>
      <c r="O238" s="95"/>
      <c r="P238" s="95"/>
      <c r="Q238" s="95"/>
      <c r="R238" s="229"/>
      <c r="S238" s="95"/>
      <c r="T238" s="95"/>
      <c r="U238" s="122"/>
      <c r="V238" s="95"/>
      <c r="W238" s="234"/>
      <c r="X238" s="125"/>
      <c r="Y238" s="234"/>
      <c r="Z238" s="234"/>
      <c r="AA238" s="95"/>
      <c r="AB238" s="95"/>
      <c r="AC238" s="95"/>
    </row>
    <row r="239" spans="1:29" ht="15.75" hidden="1" customHeight="1">
      <c r="A239" s="95"/>
      <c r="B239" s="95"/>
      <c r="C239" s="95"/>
      <c r="D239" s="95"/>
      <c r="E239" s="95"/>
      <c r="F239" s="95"/>
      <c r="G239" s="95"/>
      <c r="H239" s="99"/>
      <c r="I239" s="95"/>
      <c r="J239" s="95"/>
      <c r="K239" s="95"/>
      <c r="L239" s="95"/>
      <c r="M239" s="99"/>
      <c r="N239" s="99"/>
      <c r="O239" s="95"/>
      <c r="P239" s="95"/>
      <c r="Q239" s="95"/>
      <c r="R239" s="229"/>
      <c r="S239" s="95"/>
      <c r="T239" s="95"/>
      <c r="U239" s="122"/>
      <c r="V239" s="95"/>
      <c r="W239" s="234"/>
      <c r="X239" s="125"/>
      <c r="Y239" s="234"/>
      <c r="Z239" s="234"/>
      <c r="AA239" s="95"/>
      <c r="AB239" s="95"/>
      <c r="AC239" s="95"/>
    </row>
    <row r="240" spans="1:29" ht="15.75" hidden="1" customHeight="1">
      <c r="A240" s="95"/>
      <c r="B240" s="95"/>
      <c r="C240" s="95"/>
      <c r="D240" s="95"/>
      <c r="E240" s="95"/>
      <c r="F240" s="95"/>
      <c r="G240" s="95"/>
      <c r="H240" s="99"/>
      <c r="I240" s="95"/>
      <c r="J240" s="95"/>
      <c r="K240" s="95"/>
      <c r="L240" s="95"/>
      <c r="M240" s="99"/>
      <c r="N240" s="99"/>
      <c r="O240" s="95"/>
      <c r="P240" s="95"/>
      <c r="Q240" s="95"/>
      <c r="R240" s="229"/>
      <c r="S240" s="95"/>
      <c r="T240" s="95"/>
      <c r="U240" s="122"/>
      <c r="V240" s="95"/>
      <c r="W240" s="234"/>
      <c r="X240" s="125"/>
      <c r="Y240" s="234"/>
      <c r="Z240" s="234"/>
      <c r="AA240" s="95"/>
      <c r="AB240" s="95"/>
      <c r="AC240" s="95"/>
    </row>
    <row r="241" spans="1:29" ht="15.75" hidden="1" customHeight="1">
      <c r="A241" s="95"/>
      <c r="B241" s="95"/>
      <c r="C241" s="95"/>
      <c r="D241" s="95"/>
      <c r="E241" s="95"/>
      <c r="F241" s="95"/>
      <c r="G241" s="95"/>
      <c r="H241" s="99"/>
      <c r="I241" s="95"/>
      <c r="J241" s="95"/>
      <c r="K241" s="95"/>
      <c r="L241" s="95"/>
      <c r="M241" s="99"/>
      <c r="N241" s="99"/>
      <c r="O241" s="95"/>
      <c r="P241" s="95"/>
      <c r="Q241" s="95"/>
      <c r="R241" s="229"/>
      <c r="S241" s="95"/>
      <c r="T241" s="95"/>
      <c r="U241" s="122"/>
      <c r="V241" s="95"/>
      <c r="W241" s="234"/>
      <c r="X241" s="125"/>
      <c r="Y241" s="234"/>
      <c r="Z241" s="234"/>
      <c r="AA241" s="95"/>
      <c r="AB241" s="95"/>
      <c r="AC241" s="95"/>
    </row>
    <row r="242" spans="1:29" ht="15.75" hidden="1" customHeight="1">
      <c r="A242" s="95"/>
      <c r="B242" s="95"/>
      <c r="C242" s="95"/>
      <c r="D242" s="95"/>
      <c r="E242" s="95"/>
      <c r="F242" s="95"/>
      <c r="G242" s="95"/>
      <c r="H242" s="99"/>
      <c r="I242" s="95"/>
      <c r="J242" s="95"/>
      <c r="K242" s="95"/>
      <c r="L242" s="95"/>
      <c r="M242" s="99"/>
      <c r="N242" s="99"/>
      <c r="O242" s="95"/>
      <c r="P242" s="95"/>
      <c r="Q242" s="95"/>
      <c r="R242" s="229"/>
      <c r="S242" s="95"/>
      <c r="T242" s="95"/>
      <c r="U242" s="122"/>
      <c r="V242" s="95"/>
      <c r="W242" s="234"/>
      <c r="X242" s="125"/>
      <c r="Y242" s="234"/>
      <c r="Z242" s="234"/>
      <c r="AA242" s="95"/>
      <c r="AB242" s="95"/>
      <c r="AC242" s="95"/>
    </row>
    <row r="243" spans="1:29" ht="15.75" hidden="1" customHeight="1">
      <c r="A243" s="95"/>
      <c r="B243" s="95"/>
      <c r="C243" s="95"/>
      <c r="D243" s="95"/>
      <c r="E243" s="95"/>
      <c r="F243" s="95"/>
      <c r="G243" s="95"/>
      <c r="H243" s="99"/>
      <c r="I243" s="95"/>
      <c r="J243" s="95"/>
      <c r="K243" s="95"/>
      <c r="L243" s="95"/>
      <c r="M243" s="99"/>
      <c r="N243" s="99"/>
      <c r="O243" s="95"/>
      <c r="P243" s="95"/>
      <c r="Q243" s="95"/>
      <c r="R243" s="229"/>
      <c r="S243" s="95"/>
      <c r="T243" s="95"/>
      <c r="U243" s="122"/>
      <c r="V243" s="95"/>
      <c r="W243" s="234"/>
      <c r="X243" s="125"/>
      <c r="Y243" s="234"/>
      <c r="Z243" s="234"/>
      <c r="AA243" s="95"/>
      <c r="AB243" s="95"/>
      <c r="AC243" s="95"/>
    </row>
    <row r="244" spans="1:29" ht="15.75" hidden="1" customHeight="1">
      <c r="A244" s="95"/>
      <c r="B244" s="95"/>
      <c r="C244" s="95"/>
      <c r="D244" s="95"/>
      <c r="E244" s="95"/>
      <c r="F244" s="95"/>
      <c r="G244" s="95"/>
      <c r="H244" s="99"/>
      <c r="I244" s="95"/>
      <c r="J244" s="95"/>
      <c r="K244" s="95"/>
      <c r="L244" s="95"/>
      <c r="M244" s="99"/>
      <c r="N244" s="99"/>
      <c r="O244" s="95"/>
      <c r="P244" s="95"/>
      <c r="Q244" s="95"/>
      <c r="R244" s="229"/>
      <c r="S244" s="95"/>
      <c r="T244" s="95"/>
      <c r="U244" s="122"/>
      <c r="V244" s="95"/>
      <c r="W244" s="234"/>
      <c r="X244" s="125"/>
      <c r="Y244" s="234"/>
      <c r="Z244" s="234"/>
      <c r="AA244" s="95"/>
      <c r="AB244" s="95"/>
      <c r="AC244" s="95"/>
    </row>
    <row r="245" spans="1:29" ht="15.75" hidden="1" customHeight="1">
      <c r="A245" s="95"/>
      <c r="B245" s="95"/>
      <c r="C245" s="95"/>
      <c r="D245" s="95"/>
      <c r="E245" s="95"/>
      <c r="F245" s="95"/>
      <c r="G245" s="95"/>
      <c r="H245" s="99"/>
      <c r="I245" s="95"/>
      <c r="J245" s="95"/>
      <c r="K245" s="95"/>
      <c r="L245" s="95"/>
      <c r="M245" s="99"/>
      <c r="N245" s="99"/>
      <c r="O245" s="95"/>
      <c r="P245" s="95"/>
      <c r="Q245" s="95"/>
      <c r="R245" s="229"/>
      <c r="S245" s="95"/>
      <c r="T245" s="95"/>
      <c r="U245" s="122"/>
      <c r="V245" s="95"/>
      <c r="W245" s="234"/>
      <c r="X245" s="125"/>
      <c r="Y245" s="234"/>
      <c r="Z245" s="234"/>
      <c r="AA245" s="95"/>
      <c r="AB245" s="95"/>
      <c r="AC245" s="95"/>
    </row>
    <row r="246" spans="1:29" ht="15.75" hidden="1" customHeight="1">
      <c r="A246" s="95"/>
      <c r="B246" s="95"/>
      <c r="C246" s="95"/>
      <c r="D246" s="95"/>
      <c r="E246" s="95"/>
      <c r="F246" s="95"/>
      <c r="G246" s="95"/>
      <c r="H246" s="99"/>
      <c r="I246" s="95"/>
      <c r="J246" s="95"/>
      <c r="K246" s="95"/>
      <c r="L246" s="95"/>
      <c r="M246" s="99"/>
      <c r="N246" s="99"/>
      <c r="O246" s="95"/>
      <c r="P246" s="95"/>
      <c r="Q246" s="95"/>
      <c r="R246" s="229"/>
      <c r="S246" s="95"/>
      <c r="T246" s="95"/>
      <c r="U246" s="122"/>
      <c r="V246" s="95"/>
      <c r="W246" s="234"/>
      <c r="X246" s="125"/>
      <c r="Y246" s="234"/>
      <c r="Z246" s="234"/>
      <c r="AA246" s="95"/>
      <c r="AB246" s="95"/>
      <c r="AC246" s="95"/>
    </row>
    <row r="247" spans="1:29" ht="15.75" hidden="1" customHeight="1">
      <c r="A247" s="95"/>
      <c r="B247" s="95"/>
      <c r="C247" s="95"/>
      <c r="D247" s="95"/>
      <c r="E247" s="95"/>
      <c r="F247" s="95"/>
      <c r="G247" s="95"/>
      <c r="H247" s="99"/>
      <c r="I247" s="95"/>
      <c r="J247" s="95"/>
      <c r="K247" s="95"/>
      <c r="L247" s="95"/>
      <c r="M247" s="99"/>
      <c r="N247" s="99"/>
      <c r="O247" s="95"/>
      <c r="P247" s="95"/>
      <c r="Q247" s="95"/>
      <c r="R247" s="229"/>
      <c r="S247" s="95"/>
      <c r="T247" s="95"/>
      <c r="U247" s="122"/>
      <c r="V247" s="95"/>
      <c r="W247" s="234"/>
      <c r="X247" s="125"/>
      <c r="Y247" s="234"/>
      <c r="Z247" s="234"/>
      <c r="AA247" s="95"/>
      <c r="AB247" s="95"/>
      <c r="AC247" s="95"/>
    </row>
    <row r="248" spans="1:29" ht="15.75" hidden="1" customHeight="1">
      <c r="A248" s="95"/>
      <c r="B248" s="95"/>
      <c r="C248" s="95"/>
      <c r="D248" s="95"/>
      <c r="E248" s="95"/>
      <c r="F248" s="95"/>
      <c r="G248" s="95"/>
      <c r="H248" s="99"/>
      <c r="I248" s="95"/>
      <c r="J248" s="95"/>
      <c r="K248" s="95"/>
      <c r="L248" s="95"/>
      <c r="M248" s="99"/>
      <c r="N248" s="99"/>
      <c r="O248" s="95"/>
      <c r="P248" s="95"/>
      <c r="Q248" s="95"/>
      <c r="R248" s="229"/>
      <c r="S248" s="95"/>
      <c r="T248" s="95"/>
      <c r="U248" s="122"/>
      <c r="V248" s="95"/>
      <c r="W248" s="234"/>
      <c r="X248" s="125"/>
      <c r="Y248" s="234"/>
      <c r="Z248" s="234"/>
      <c r="AA248" s="95"/>
      <c r="AB248" s="95"/>
      <c r="AC248" s="95"/>
    </row>
    <row r="249" spans="1:29" ht="15.75" hidden="1" customHeight="1">
      <c r="A249" s="95"/>
      <c r="B249" s="95"/>
      <c r="C249" s="95"/>
      <c r="D249" s="95"/>
      <c r="E249" s="95"/>
      <c r="F249" s="95"/>
      <c r="G249" s="95"/>
      <c r="H249" s="99"/>
      <c r="I249" s="95"/>
      <c r="J249" s="95"/>
      <c r="K249" s="95"/>
      <c r="L249" s="95"/>
      <c r="M249" s="99"/>
      <c r="N249" s="99"/>
      <c r="O249" s="95"/>
      <c r="P249" s="95"/>
      <c r="Q249" s="95"/>
      <c r="R249" s="229"/>
      <c r="S249" s="95"/>
      <c r="T249" s="95"/>
      <c r="U249" s="122"/>
      <c r="V249" s="95"/>
      <c r="W249" s="234"/>
      <c r="X249" s="125"/>
      <c r="Y249" s="234"/>
      <c r="Z249" s="234"/>
      <c r="AA249" s="95"/>
      <c r="AB249" s="95"/>
      <c r="AC249" s="95"/>
    </row>
    <row r="250" spans="1:29" ht="15.75" hidden="1" customHeight="1">
      <c r="A250" s="95"/>
      <c r="B250" s="95"/>
      <c r="C250" s="95"/>
      <c r="D250" s="95"/>
      <c r="E250" s="95"/>
      <c r="F250" s="95"/>
      <c r="G250" s="95"/>
      <c r="H250" s="99"/>
      <c r="I250" s="95"/>
      <c r="J250" s="95"/>
      <c r="K250" s="95"/>
      <c r="L250" s="95"/>
      <c r="M250" s="99"/>
      <c r="N250" s="99"/>
      <c r="O250" s="95"/>
      <c r="P250" s="95"/>
      <c r="Q250" s="95"/>
      <c r="R250" s="229"/>
      <c r="S250" s="95"/>
      <c r="T250" s="95"/>
      <c r="U250" s="122"/>
      <c r="V250" s="95"/>
      <c r="W250" s="234"/>
      <c r="X250" s="125"/>
      <c r="Y250" s="234"/>
      <c r="Z250" s="234"/>
      <c r="AA250" s="95"/>
      <c r="AB250" s="95"/>
      <c r="AC250" s="95"/>
    </row>
    <row r="251" spans="1:29" ht="15.75" hidden="1" customHeight="1">
      <c r="A251" s="95"/>
      <c r="B251" s="95"/>
      <c r="C251" s="95"/>
      <c r="D251" s="95"/>
      <c r="E251" s="95"/>
      <c r="F251" s="95"/>
      <c r="G251" s="95"/>
      <c r="H251" s="99"/>
      <c r="I251" s="95"/>
      <c r="J251" s="95"/>
      <c r="K251" s="95"/>
      <c r="L251" s="95"/>
      <c r="M251" s="99"/>
      <c r="N251" s="99"/>
      <c r="O251" s="95"/>
      <c r="P251" s="95"/>
      <c r="Q251" s="95"/>
      <c r="R251" s="229"/>
      <c r="S251" s="95"/>
      <c r="T251" s="95"/>
      <c r="U251" s="122"/>
      <c r="V251" s="95"/>
      <c r="W251" s="234"/>
      <c r="X251" s="125"/>
      <c r="Y251" s="234"/>
      <c r="Z251" s="234"/>
      <c r="AA251" s="95"/>
      <c r="AB251" s="95"/>
      <c r="AC251" s="95"/>
    </row>
    <row r="252" spans="1:29" ht="15.75" hidden="1" customHeight="1">
      <c r="A252" s="95"/>
      <c r="B252" s="95"/>
      <c r="C252" s="95"/>
      <c r="D252" s="95"/>
      <c r="E252" s="95"/>
      <c r="F252" s="95"/>
      <c r="G252" s="95"/>
      <c r="H252" s="99"/>
      <c r="I252" s="95"/>
      <c r="J252" s="95"/>
      <c r="K252" s="95"/>
      <c r="L252" s="95"/>
      <c r="M252" s="99"/>
      <c r="N252" s="99"/>
      <c r="O252" s="95"/>
      <c r="P252" s="95"/>
      <c r="Q252" s="95"/>
      <c r="R252" s="229"/>
      <c r="S252" s="95"/>
      <c r="T252" s="95"/>
      <c r="U252" s="122"/>
      <c r="V252" s="95"/>
      <c r="W252" s="234"/>
      <c r="X252" s="125"/>
      <c r="Y252" s="234"/>
      <c r="Z252" s="234"/>
      <c r="AA252" s="95"/>
      <c r="AB252" s="95"/>
      <c r="AC252" s="95"/>
    </row>
    <row r="253" spans="1:29" ht="15.75" hidden="1" customHeight="1">
      <c r="A253" s="95"/>
      <c r="B253" s="95"/>
      <c r="C253" s="95"/>
      <c r="D253" s="95"/>
      <c r="E253" s="95"/>
      <c r="F253" s="95"/>
      <c r="G253" s="95"/>
      <c r="H253" s="99"/>
      <c r="I253" s="95"/>
      <c r="J253" s="95"/>
      <c r="K253" s="95"/>
      <c r="L253" s="95"/>
      <c r="M253" s="99"/>
      <c r="N253" s="99"/>
      <c r="O253" s="95"/>
      <c r="P253" s="95"/>
      <c r="Q253" s="95"/>
      <c r="R253" s="229"/>
      <c r="S253" s="95"/>
      <c r="T253" s="95"/>
      <c r="U253" s="122"/>
      <c r="V253" s="95"/>
      <c r="W253" s="234"/>
      <c r="X253" s="125"/>
      <c r="Y253" s="234"/>
      <c r="Z253" s="234"/>
      <c r="AA253" s="95"/>
      <c r="AB253" s="95"/>
      <c r="AC253" s="95"/>
    </row>
    <row r="254" spans="1:29" ht="15.75" hidden="1" customHeight="1">
      <c r="A254" s="95"/>
      <c r="B254" s="95"/>
      <c r="C254" s="95"/>
      <c r="D254" s="95"/>
      <c r="E254" s="95"/>
      <c r="F254" s="95"/>
      <c r="G254" s="95"/>
      <c r="H254" s="99"/>
      <c r="I254" s="95"/>
      <c r="J254" s="95"/>
      <c r="K254" s="95"/>
      <c r="L254" s="95"/>
      <c r="M254" s="99"/>
      <c r="N254" s="99"/>
      <c r="O254" s="95"/>
      <c r="P254" s="95"/>
      <c r="Q254" s="95"/>
      <c r="R254" s="229"/>
      <c r="S254" s="95"/>
      <c r="T254" s="95"/>
      <c r="U254" s="122"/>
      <c r="V254" s="95"/>
      <c r="W254" s="234"/>
      <c r="X254" s="125"/>
      <c r="Y254" s="234"/>
      <c r="Z254" s="234"/>
      <c r="AA254" s="95"/>
      <c r="AB254" s="95"/>
      <c r="AC254" s="95"/>
    </row>
    <row r="255" spans="1:29" ht="15.75" hidden="1" customHeight="1">
      <c r="A255" s="95"/>
      <c r="B255" s="95"/>
      <c r="C255" s="95"/>
      <c r="D255" s="95"/>
      <c r="E255" s="95"/>
      <c r="F255" s="95"/>
      <c r="G255" s="95"/>
      <c r="H255" s="99"/>
      <c r="I255" s="95"/>
      <c r="J255" s="95"/>
      <c r="K255" s="95"/>
      <c r="L255" s="95"/>
      <c r="M255" s="99"/>
      <c r="N255" s="99"/>
      <c r="O255" s="95"/>
      <c r="P255" s="95"/>
      <c r="Q255" s="95"/>
      <c r="R255" s="229"/>
      <c r="S255" s="95"/>
      <c r="T255" s="95"/>
      <c r="U255" s="122"/>
      <c r="V255" s="95"/>
      <c r="W255" s="234"/>
      <c r="X255" s="125"/>
      <c r="Y255" s="234"/>
      <c r="Z255" s="234"/>
      <c r="AA255" s="95"/>
      <c r="AB255" s="95"/>
      <c r="AC255" s="95"/>
    </row>
    <row r="256" spans="1:29" ht="15.75" hidden="1" customHeight="1">
      <c r="A256" s="95"/>
      <c r="B256" s="95"/>
      <c r="C256" s="95"/>
      <c r="D256" s="95"/>
      <c r="E256" s="95"/>
      <c r="F256" s="95"/>
      <c r="G256" s="95"/>
      <c r="H256" s="99"/>
      <c r="I256" s="95"/>
      <c r="J256" s="95"/>
      <c r="K256" s="95"/>
      <c r="L256" s="95"/>
      <c r="M256" s="99"/>
      <c r="N256" s="99"/>
      <c r="O256" s="95"/>
      <c r="P256" s="95"/>
      <c r="Q256" s="95"/>
      <c r="R256" s="229"/>
      <c r="S256" s="95"/>
      <c r="T256" s="95"/>
      <c r="U256" s="122"/>
      <c r="V256" s="95"/>
      <c r="W256" s="234"/>
      <c r="X256" s="125"/>
      <c r="Y256" s="234"/>
      <c r="Z256" s="234"/>
      <c r="AA256" s="95"/>
      <c r="AB256" s="95"/>
      <c r="AC256" s="95"/>
    </row>
    <row r="257" spans="1:29" ht="15.75" hidden="1" customHeight="1">
      <c r="A257" s="95"/>
      <c r="B257" s="95"/>
      <c r="C257" s="95"/>
      <c r="D257" s="95"/>
      <c r="E257" s="95"/>
      <c r="F257" s="95"/>
      <c r="G257" s="95"/>
      <c r="H257" s="99"/>
      <c r="I257" s="95"/>
      <c r="J257" s="95"/>
      <c r="K257" s="95"/>
      <c r="L257" s="95"/>
      <c r="M257" s="99"/>
      <c r="N257" s="99"/>
      <c r="O257" s="95"/>
      <c r="P257" s="95"/>
      <c r="Q257" s="95"/>
      <c r="R257" s="229"/>
      <c r="S257" s="95"/>
      <c r="T257" s="95"/>
      <c r="U257" s="122"/>
      <c r="V257" s="95"/>
      <c r="W257" s="234"/>
      <c r="X257" s="125"/>
      <c r="Y257" s="234"/>
      <c r="Z257" s="234"/>
      <c r="AA257" s="95"/>
      <c r="AB257" s="95"/>
      <c r="AC257" s="95"/>
    </row>
    <row r="258" spans="1:29" ht="15.75" hidden="1" customHeight="1"/>
    <row r="259" spans="1:29" ht="15.75" hidden="1" customHeight="1"/>
    <row r="260" spans="1:29" ht="15.75" hidden="1" customHeight="1"/>
    <row r="261" spans="1:29" ht="15.75" hidden="1" customHeight="1"/>
    <row r="262" spans="1:29" ht="15.75" hidden="1" customHeight="1"/>
    <row r="263" spans="1:29" ht="15.75" hidden="1" customHeight="1"/>
    <row r="264" spans="1:29" ht="15.75" hidden="1" customHeight="1"/>
    <row r="265" spans="1:29" ht="15.75" hidden="1" customHeight="1"/>
    <row r="266" spans="1:29" ht="15.75" hidden="1" customHeight="1"/>
    <row r="267" spans="1:29" ht="15.75" hidden="1" customHeight="1"/>
    <row r="268" spans="1:29" ht="15.75" hidden="1" customHeight="1"/>
    <row r="269" spans="1:29" ht="15.75" hidden="1" customHeight="1"/>
    <row r="270" spans="1:29" ht="15.75" hidden="1" customHeight="1"/>
    <row r="271" spans="1:29" ht="15.75" hidden="1" customHeight="1"/>
    <row r="272" spans="1:29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  <row r="1001" ht="15.75" hidden="1" customHeight="1"/>
    <row r="1002" ht="15.75" hidden="1" customHeight="1"/>
    <row r="1003" ht="15.75" hidden="1" customHeight="1"/>
    <row r="1004" ht="15.75" hidden="1" customHeight="1"/>
    <row r="1005" ht="15.75" hidden="1" customHeight="1"/>
    <row r="1006" ht="15.75" hidden="1" customHeight="1"/>
    <row r="1007" ht="15.75" hidden="1" customHeight="1"/>
    <row r="1008" ht="15.75" hidden="1" customHeight="1"/>
    <row r="1009" ht="15.75" hidden="1" customHeight="1"/>
    <row r="1010" ht="15.75" hidden="1" customHeight="1"/>
    <row r="1011" ht="15.75" hidden="1" customHeight="1"/>
    <row r="1012" ht="15.75" hidden="1" customHeight="1"/>
    <row r="1013" ht="15.75" hidden="1" customHeight="1"/>
  </sheetData>
  <mergeCells count="63">
    <mergeCell ref="A57:L57"/>
    <mergeCell ref="A51:L51"/>
    <mergeCell ref="A52:L52"/>
    <mergeCell ref="A53:L53"/>
    <mergeCell ref="A54:L54"/>
    <mergeCell ref="A55:L55"/>
    <mergeCell ref="A56:L56"/>
    <mergeCell ref="A50:L50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33:L33"/>
    <mergeCell ref="A34:L34"/>
    <mergeCell ref="A35:L35"/>
    <mergeCell ref="A36:L36"/>
    <mergeCell ref="A37:L37"/>
    <mergeCell ref="P6:P7"/>
    <mergeCell ref="Z5:Z7"/>
    <mergeCell ref="AA5:AA7"/>
    <mergeCell ref="A38:L38"/>
    <mergeCell ref="Y6:Y7"/>
    <mergeCell ref="A28:L28"/>
    <mergeCell ref="A29:L29"/>
    <mergeCell ref="A30:L30"/>
    <mergeCell ref="A31:L31"/>
    <mergeCell ref="A32:L32"/>
    <mergeCell ref="Q6:Q7"/>
    <mergeCell ref="R6:R7"/>
    <mergeCell ref="S6:S7"/>
    <mergeCell ref="T6:U6"/>
    <mergeCell ref="V6:W6"/>
    <mergeCell ref="X6:X7"/>
    <mergeCell ref="N6:N7"/>
    <mergeCell ref="O6:O7"/>
    <mergeCell ref="I6:J6"/>
    <mergeCell ref="K6:L6"/>
    <mergeCell ref="M6:M7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A5:B5"/>
    <mergeCell ref="C5:E5"/>
    <mergeCell ref="F5:L5"/>
    <mergeCell ref="C6:C7"/>
    <mergeCell ref="D6:D7"/>
    <mergeCell ref="E6:E7"/>
    <mergeCell ref="F6:F7"/>
    <mergeCell ref="G6:G7"/>
    <mergeCell ref="H6:H7"/>
  </mergeCells>
  <conditionalFormatting sqref="AD8:AD28">
    <cfRule type="notContainsBlanks" dxfId="8" priority="1">
      <formula>LEN(TRIM(AD8))&gt;0</formula>
    </cfRule>
  </conditionalFormatting>
  <dataValidations count="5">
    <dataValidation type="list" allowBlank="1" sqref="P26:R26" xr:uid="{7F050F5D-7007-4524-ACDE-B39982D5C3E7}">
      <formula1>#REF!</formula1>
    </dataValidation>
    <dataValidation type="list" allowBlank="1" sqref="P15:R16" xr:uid="{A08027FF-49D9-43F9-9FA7-FAE2C6310C94}">
      <formula1>$AD$8:$AD$18</formula1>
    </dataValidation>
    <dataValidation type="list" allowBlank="1" sqref="R17:R25 R27 R11:R12 R14" xr:uid="{A9135070-54DD-4815-B145-8BBB286DC800}">
      <formula1>$AD$9:$AD$24</formula1>
    </dataValidation>
    <dataValidation type="list" allowBlank="1" sqref="P13:R13" xr:uid="{F6EB6EEF-9AD8-4F50-8E6D-B2A691465EE3}">
      <formula1>$AD$9:$AD$27</formula1>
    </dataValidation>
    <dataValidation type="list" allowBlank="1" sqref="H8:H27" xr:uid="{2365F5E9-8825-4B09-96FF-1E7B4F21B7EB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199D-D96F-42D3-A5F8-21ED82186B60}">
  <dimension ref="A1:AE84"/>
  <sheetViews>
    <sheetView zoomScale="80" zoomScaleNormal="80" workbookViewId="0">
      <selection activeCell="A85" sqref="A85:XFD1048576"/>
    </sheetView>
  </sheetViews>
  <sheetFormatPr defaultColWidth="0" defaultRowHeight="14.25" zeroHeight="1"/>
  <cols>
    <col min="1" max="1" width="22.375" customWidth="1"/>
    <col min="2" max="2" width="10.375" customWidth="1"/>
    <col min="3" max="3" width="42" bestFit="1" customWidth="1"/>
    <col min="4" max="4" width="14.625" bestFit="1" customWidth="1"/>
    <col min="5" max="5" width="39.625" bestFit="1" customWidth="1"/>
    <col min="6" max="6" width="38.5" bestFit="1" customWidth="1"/>
    <col min="7" max="7" width="17.375" customWidth="1"/>
    <col min="8" max="8" width="11" customWidth="1"/>
    <col min="9" max="9" width="9" customWidth="1"/>
    <col min="10" max="10" width="14.75" customWidth="1"/>
    <col min="11" max="11" width="9" customWidth="1"/>
    <col min="12" max="12" width="16.75" customWidth="1"/>
    <col min="13" max="13" width="14.625" bestFit="1" customWidth="1"/>
    <col min="14" max="14" width="17.75" bestFit="1" customWidth="1"/>
    <col min="15" max="15" width="13.75" customWidth="1"/>
    <col min="16" max="16" width="15.75" bestFit="1" customWidth="1"/>
    <col min="17" max="17" width="16.125" bestFit="1" customWidth="1"/>
    <col min="18" max="18" width="19.375" bestFit="1" customWidth="1"/>
    <col min="19" max="19" width="22.5" customWidth="1"/>
    <col min="20" max="20" width="12.75" customWidth="1"/>
    <col min="21" max="21" width="15.5" style="222" customWidth="1"/>
    <col min="22" max="22" width="12.875" customWidth="1"/>
    <col min="23" max="23" width="14.75" style="222" customWidth="1"/>
    <col min="24" max="24" width="12.75" customWidth="1"/>
    <col min="25" max="25" width="12.5" style="215" customWidth="1"/>
    <col min="26" max="26" width="18.125" style="216" customWidth="1"/>
    <col min="27" max="27" width="28.625" style="142" customWidth="1"/>
    <col min="28" max="28" width="0" style="142" hidden="1" customWidth="1"/>
    <col min="29" max="31" width="0" hidden="1" customWidth="1"/>
    <col min="32" max="16384" width="9" hidden="1"/>
  </cols>
  <sheetData>
    <row r="1" spans="1:31" s="26" customFormat="1" ht="15">
      <c r="A1" s="285"/>
      <c r="B1" s="310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143"/>
      <c r="AC1" s="93"/>
    </row>
    <row r="2" spans="1:31" s="26" customFormat="1" ht="15">
      <c r="A2" s="286"/>
      <c r="B2" s="310" t="s">
        <v>157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143"/>
      <c r="AC2" s="93"/>
    </row>
    <row r="3" spans="1:31" s="26" customFormat="1" ht="12.75" customHeight="1">
      <c r="A3" s="286"/>
      <c r="B3" s="310" t="s">
        <v>142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144"/>
      <c r="AC3" s="2"/>
    </row>
    <row r="4" spans="1:31" s="26" customFormat="1" ht="24.75" customHeight="1">
      <c r="A4" s="319" t="s">
        <v>499</v>
      </c>
      <c r="B4" s="320"/>
      <c r="C4" s="332" t="s">
        <v>4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144"/>
      <c r="AC4" s="2"/>
    </row>
    <row r="5" spans="1:31" s="26" customFormat="1" ht="25.5" customHeight="1">
      <c r="A5" s="308" t="s">
        <v>5</v>
      </c>
      <c r="B5" s="278"/>
      <c r="C5" s="308" t="s">
        <v>6</v>
      </c>
      <c r="D5" s="309"/>
      <c r="E5" s="278"/>
      <c r="F5" s="308" t="s">
        <v>7</v>
      </c>
      <c r="G5" s="309"/>
      <c r="H5" s="309"/>
      <c r="I5" s="309"/>
      <c r="J5" s="309"/>
      <c r="K5" s="309"/>
      <c r="L5" s="309"/>
      <c r="M5" s="308" t="s">
        <v>8</v>
      </c>
      <c r="N5" s="309"/>
      <c r="O5" s="309"/>
      <c r="P5" s="309"/>
      <c r="Q5" s="309"/>
      <c r="R5" s="309"/>
      <c r="S5" s="278"/>
      <c r="T5" s="308" t="s">
        <v>9</v>
      </c>
      <c r="U5" s="309"/>
      <c r="V5" s="309"/>
      <c r="W5" s="309"/>
      <c r="X5" s="309"/>
      <c r="Y5" s="278"/>
      <c r="Z5" s="330" t="s">
        <v>69</v>
      </c>
      <c r="AA5" s="325" t="s">
        <v>70</v>
      </c>
      <c r="AB5" s="141"/>
      <c r="AC5" s="20"/>
      <c r="AD5" s="20"/>
    </row>
    <row r="6" spans="1:31" s="97" customFormat="1" ht="15.75" customHeight="1">
      <c r="A6" s="279" t="s">
        <v>12</v>
      </c>
      <c r="B6" s="279" t="s">
        <v>13</v>
      </c>
      <c r="C6" s="327" t="s">
        <v>14</v>
      </c>
      <c r="D6" s="279" t="s">
        <v>15</v>
      </c>
      <c r="E6" s="329" t="s">
        <v>16</v>
      </c>
      <c r="F6" s="279" t="s">
        <v>71</v>
      </c>
      <c r="G6" s="279" t="s">
        <v>72</v>
      </c>
      <c r="H6" s="279" t="s">
        <v>73</v>
      </c>
      <c r="I6" s="308" t="s">
        <v>20</v>
      </c>
      <c r="J6" s="282"/>
      <c r="K6" s="307" t="s">
        <v>21</v>
      </c>
      <c r="L6" s="282"/>
      <c r="M6" s="279" t="s">
        <v>74</v>
      </c>
      <c r="N6" s="279" t="s">
        <v>75</v>
      </c>
      <c r="O6" s="279" t="s">
        <v>76</v>
      </c>
      <c r="P6" s="279" t="s">
        <v>77</v>
      </c>
      <c r="Q6" s="283" t="s">
        <v>78</v>
      </c>
      <c r="R6" s="283" t="s">
        <v>79</v>
      </c>
      <c r="S6" s="283" t="s">
        <v>80</v>
      </c>
      <c r="T6" s="307" t="s">
        <v>28</v>
      </c>
      <c r="U6" s="282"/>
      <c r="V6" s="307" t="s">
        <v>29</v>
      </c>
      <c r="W6" s="282"/>
      <c r="X6" s="323" t="s">
        <v>81</v>
      </c>
      <c r="Y6" s="313" t="s">
        <v>82</v>
      </c>
      <c r="Z6" s="331"/>
      <c r="AA6" s="326"/>
      <c r="AB6" s="145"/>
      <c r="AC6" s="47"/>
      <c r="AD6" s="47"/>
      <c r="AE6" s="47"/>
    </row>
    <row r="7" spans="1:31" s="97" customFormat="1" ht="30">
      <c r="A7" s="280"/>
      <c r="B7" s="280"/>
      <c r="C7" s="328"/>
      <c r="D7" s="280"/>
      <c r="E7" s="280"/>
      <c r="F7" s="280"/>
      <c r="G7" s="280"/>
      <c r="H7" s="280"/>
      <c r="I7" s="35" t="s">
        <v>83</v>
      </c>
      <c r="J7" s="35" t="s">
        <v>84</v>
      </c>
      <c r="K7" s="35" t="s">
        <v>85</v>
      </c>
      <c r="L7" s="36" t="s">
        <v>86</v>
      </c>
      <c r="M7" s="280"/>
      <c r="N7" s="280"/>
      <c r="O7" s="280"/>
      <c r="P7" s="280"/>
      <c r="Q7" s="280"/>
      <c r="R7" s="280"/>
      <c r="S7" s="280"/>
      <c r="T7" s="35" t="s">
        <v>87</v>
      </c>
      <c r="U7" s="217" t="s">
        <v>88</v>
      </c>
      <c r="V7" s="35" t="s">
        <v>89</v>
      </c>
      <c r="W7" s="217" t="s">
        <v>90</v>
      </c>
      <c r="X7" s="324"/>
      <c r="Y7" s="315"/>
      <c r="Z7" s="331"/>
      <c r="AA7" s="326"/>
      <c r="AB7" s="145"/>
      <c r="AC7" s="47"/>
      <c r="AD7" s="47"/>
      <c r="AE7" s="47"/>
    </row>
    <row r="8" spans="1:31" s="44" customFormat="1" ht="45" customHeight="1">
      <c r="A8" s="27">
        <v>560800</v>
      </c>
      <c r="B8" s="27">
        <v>560801</v>
      </c>
      <c r="C8" s="128" t="s">
        <v>222</v>
      </c>
      <c r="D8" s="27">
        <v>861065</v>
      </c>
      <c r="E8" s="82" t="s">
        <v>223</v>
      </c>
      <c r="F8" s="82" t="s">
        <v>472</v>
      </c>
      <c r="G8" s="28"/>
      <c r="H8" s="29" t="s">
        <v>7</v>
      </c>
      <c r="I8" s="37" t="s">
        <v>143</v>
      </c>
      <c r="J8" s="28" t="s">
        <v>144</v>
      </c>
      <c r="K8" s="37" t="s">
        <v>162</v>
      </c>
      <c r="L8" s="38" t="s">
        <v>271</v>
      </c>
      <c r="M8" s="32">
        <v>45506</v>
      </c>
      <c r="N8" s="32">
        <v>45510</v>
      </c>
      <c r="O8" s="78" t="s">
        <v>319</v>
      </c>
      <c r="P8" s="78" t="s">
        <v>319</v>
      </c>
      <c r="Q8" s="78" t="s">
        <v>319</v>
      </c>
      <c r="R8" s="78" t="s">
        <v>319</v>
      </c>
      <c r="S8" s="40"/>
      <c r="T8" s="37">
        <v>4</v>
      </c>
      <c r="U8" s="237">
        <v>313.27999999999997</v>
      </c>
      <c r="V8" s="37">
        <v>1</v>
      </c>
      <c r="W8" s="233">
        <v>94</v>
      </c>
      <c r="X8" s="37">
        <f>T8+V8</f>
        <v>5</v>
      </c>
      <c r="Y8" s="236">
        <f t="shared" ref="Y8:Y54" si="0">(T8*U8)+(V8*W8)</f>
        <v>1347.12</v>
      </c>
      <c r="Z8" s="241">
        <f>Y8+S8</f>
        <v>1347.12</v>
      </c>
      <c r="AA8" s="109" t="s">
        <v>576</v>
      </c>
      <c r="AB8" s="146"/>
      <c r="AC8" s="43"/>
      <c r="AD8" s="48"/>
      <c r="AE8" s="43"/>
    </row>
    <row r="9" spans="1:31" s="44" customFormat="1" ht="45" customHeight="1">
      <c r="A9" s="27">
        <v>560800</v>
      </c>
      <c r="B9" s="27">
        <v>560801</v>
      </c>
      <c r="C9" s="88" t="s">
        <v>215</v>
      </c>
      <c r="D9" s="27">
        <v>864064</v>
      </c>
      <c r="E9" s="27" t="s">
        <v>326</v>
      </c>
      <c r="F9" s="82" t="s">
        <v>472</v>
      </c>
      <c r="G9" s="28"/>
      <c r="H9" s="29" t="s">
        <v>7</v>
      </c>
      <c r="I9" s="37" t="s">
        <v>143</v>
      </c>
      <c r="J9" s="28" t="s">
        <v>144</v>
      </c>
      <c r="K9" s="37" t="s">
        <v>233</v>
      </c>
      <c r="L9" s="38" t="s">
        <v>234</v>
      </c>
      <c r="M9" s="32">
        <v>45505</v>
      </c>
      <c r="N9" s="32">
        <v>45506</v>
      </c>
      <c r="O9" s="39" t="s">
        <v>411</v>
      </c>
      <c r="P9" s="78" t="s">
        <v>412</v>
      </c>
      <c r="Q9" s="78">
        <v>1552.1263200000001</v>
      </c>
      <c r="R9" s="78" t="s">
        <v>319</v>
      </c>
      <c r="S9" s="40">
        <f>Q9</f>
        <v>1552.1263200000001</v>
      </c>
      <c r="T9" s="37">
        <v>1</v>
      </c>
      <c r="U9" s="237">
        <v>332.08</v>
      </c>
      <c r="V9" s="37"/>
      <c r="W9" s="233"/>
      <c r="X9" s="37">
        <f t="shared" ref="X9:X54" si="1">T9+V9</f>
        <v>1</v>
      </c>
      <c r="Y9" s="236">
        <f t="shared" si="0"/>
        <v>332.08</v>
      </c>
      <c r="Z9" s="241">
        <f>$Y$9+$S$9</f>
        <v>1884.20632</v>
      </c>
      <c r="AA9" s="109" t="s">
        <v>576</v>
      </c>
      <c r="AB9" s="146"/>
      <c r="AC9" s="43"/>
      <c r="AD9" s="48"/>
      <c r="AE9" s="43"/>
    </row>
    <row r="10" spans="1:31" s="44" customFormat="1" ht="45" customHeight="1">
      <c r="A10" s="27">
        <v>560800</v>
      </c>
      <c r="B10" s="27">
        <v>560801</v>
      </c>
      <c r="C10" s="88" t="s">
        <v>215</v>
      </c>
      <c r="D10" s="27">
        <v>864064</v>
      </c>
      <c r="E10" s="27" t="s">
        <v>326</v>
      </c>
      <c r="F10" s="82" t="s">
        <v>472</v>
      </c>
      <c r="G10" s="28"/>
      <c r="H10" s="29" t="s">
        <v>7</v>
      </c>
      <c r="I10" s="37" t="s">
        <v>233</v>
      </c>
      <c r="J10" s="28" t="s">
        <v>234</v>
      </c>
      <c r="K10" s="37" t="s">
        <v>162</v>
      </c>
      <c r="L10" s="38" t="s">
        <v>271</v>
      </c>
      <c r="M10" s="32">
        <v>45506</v>
      </c>
      <c r="N10" s="32">
        <v>45507</v>
      </c>
      <c r="O10" s="39" t="s">
        <v>473</v>
      </c>
      <c r="P10" s="78" t="s">
        <v>412</v>
      </c>
      <c r="Q10" s="78">
        <v>1804.3250800000001</v>
      </c>
      <c r="R10" s="78">
        <v>642.84015999999997</v>
      </c>
      <c r="S10" s="40">
        <f>Q10+R10</f>
        <v>2447.1652400000003</v>
      </c>
      <c r="T10" s="37">
        <v>1</v>
      </c>
      <c r="U10" s="237">
        <v>170.12</v>
      </c>
      <c r="V10" s="37">
        <v>1</v>
      </c>
      <c r="W10" s="233">
        <v>94</v>
      </c>
      <c r="X10" s="37">
        <f t="shared" si="1"/>
        <v>2</v>
      </c>
      <c r="Y10" s="236">
        <f t="shared" si="0"/>
        <v>264.12</v>
      </c>
      <c r="Z10" s="241">
        <f t="shared" ref="Z10:Z54" si="2">Y10+S10</f>
        <v>2711.2852400000002</v>
      </c>
      <c r="AA10" s="49"/>
      <c r="AB10" s="146"/>
      <c r="AC10" s="43"/>
      <c r="AD10" s="48"/>
      <c r="AE10" s="43"/>
    </row>
    <row r="11" spans="1:31" s="44" customFormat="1" ht="45" customHeight="1">
      <c r="A11" s="27">
        <v>560800</v>
      </c>
      <c r="B11" s="27">
        <v>560801</v>
      </c>
      <c r="C11" s="88" t="s">
        <v>213</v>
      </c>
      <c r="D11" s="27">
        <v>3735</v>
      </c>
      <c r="E11" s="27" t="s">
        <v>148</v>
      </c>
      <c r="F11" s="28" t="s">
        <v>282</v>
      </c>
      <c r="G11" s="28"/>
      <c r="H11" s="29" t="s">
        <v>151</v>
      </c>
      <c r="I11" s="37" t="s">
        <v>143</v>
      </c>
      <c r="J11" s="28" t="s">
        <v>144</v>
      </c>
      <c r="K11" s="37" t="s">
        <v>143</v>
      </c>
      <c r="L11" s="38" t="s">
        <v>371</v>
      </c>
      <c r="M11" s="32">
        <v>45506</v>
      </c>
      <c r="N11" s="32">
        <v>45506</v>
      </c>
      <c r="O11" s="78" t="s">
        <v>319</v>
      </c>
      <c r="P11" s="78" t="s">
        <v>319</v>
      </c>
      <c r="Q11" s="78" t="s">
        <v>319</v>
      </c>
      <c r="R11" s="78" t="s">
        <v>319</v>
      </c>
      <c r="S11" s="40"/>
      <c r="T11" s="37"/>
      <c r="U11" s="237"/>
      <c r="V11" s="37">
        <v>1</v>
      </c>
      <c r="W11" s="233">
        <v>55</v>
      </c>
      <c r="X11" s="37">
        <f t="shared" si="1"/>
        <v>1</v>
      </c>
      <c r="Y11" s="236">
        <f t="shared" si="0"/>
        <v>55</v>
      </c>
      <c r="Z11" s="241">
        <f t="shared" si="2"/>
        <v>55</v>
      </c>
      <c r="AA11" s="109" t="s">
        <v>576</v>
      </c>
      <c r="AB11" s="146"/>
      <c r="AC11" s="43"/>
      <c r="AD11" s="48"/>
      <c r="AE11" s="43"/>
    </row>
    <row r="12" spans="1:31" s="97" customFormat="1" ht="75" customHeight="1">
      <c r="A12" s="27">
        <v>560800</v>
      </c>
      <c r="B12" s="27">
        <v>560801</v>
      </c>
      <c r="C12" s="128" t="s">
        <v>169</v>
      </c>
      <c r="D12" s="27">
        <v>865095</v>
      </c>
      <c r="E12" s="82" t="s">
        <v>399</v>
      </c>
      <c r="F12" s="84" t="s">
        <v>474</v>
      </c>
      <c r="G12" s="85"/>
      <c r="H12" s="29" t="s">
        <v>7</v>
      </c>
      <c r="I12" s="37" t="s">
        <v>143</v>
      </c>
      <c r="J12" s="28" t="s">
        <v>144</v>
      </c>
      <c r="K12" s="37" t="s">
        <v>423</v>
      </c>
      <c r="L12" s="84" t="s">
        <v>475</v>
      </c>
      <c r="M12" s="32">
        <v>45518</v>
      </c>
      <c r="N12" s="32">
        <v>45520</v>
      </c>
      <c r="O12" s="39" t="s">
        <v>476</v>
      </c>
      <c r="P12" s="78" t="s">
        <v>477</v>
      </c>
      <c r="Q12" s="78">
        <v>511.92595999999998</v>
      </c>
      <c r="R12" s="78">
        <v>786.68503999999996</v>
      </c>
      <c r="S12" s="40">
        <f>Q12+R12</f>
        <v>1298.6109999999999</v>
      </c>
      <c r="T12" s="37">
        <v>2</v>
      </c>
      <c r="U12" s="237">
        <v>313.27999999999997</v>
      </c>
      <c r="V12" s="37">
        <v>1</v>
      </c>
      <c r="W12" s="233">
        <v>94</v>
      </c>
      <c r="X12" s="37">
        <f t="shared" si="1"/>
        <v>3</v>
      </c>
      <c r="Y12" s="236">
        <f t="shared" si="0"/>
        <v>720.56</v>
      </c>
      <c r="Z12" s="241">
        <f t="shared" si="2"/>
        <v>2019.1709999999998</v>
      </c>
      <c r="AA12" s="109" t="s">
        <v>576</v>
      </c>
      <c r="AB12" s="145"/>
      <c r="AC12" s="47"/>
      <c r="AD12" s="48"/>
      <c r="AE12" s="47"/>
    </row>
    <row r="13" spans="1:31" s="44" customFormat="1" ht="45" customHeight="1">
      <c r="A13" s="27">
        <v>560800</v>
      </c>
      <c r="B13" s="27">
        <v>560801</v>
      </c>
      <c r="C13" s="88" t="s">
        <v>213</v>
      </c>
      <c r="D13" s="27">
        <v>3735</v>
      </c>
      <c r="E13" s="27" t="s">
        <v>148</v>
      </c>
      <c r="F13" s="28" t="s">
        <v>282</v>
      </c>
      <c r="G13" s="28"/>
      <c r="H13" s="29" t="s">
        <v>151</v>
      </c>
      <c r="I13" s="37" t="s">
        <v>143</v>
      </c>
      <c r="J13" s="28" t="s">
        <v>144</v>
      </c>
      <c r="K13" s="37" t="s">
        <v>143</v>
      </c>
      <c r="L13" s="38" t="s">
        <v>478</v>
      </c>
      <c r="M13" s="32">
        <v>45509</v>
      </c>
      <c r="N13" s="32">
        <v>45510</v>
      </c>
      <c r="O13" s="78" t="s">
        <v>319</v>
      </c>
      <c r="P13" s="78" t="s">
        <v>319</v>
      </c>
      <c r="Q13" s="78" t="s">
        <v>319</v>
      </c>
      <c r="R13" s="78" t="s">
        <v>319</v>
      </c>
      <c r="S13" s="40"/>
      <c r="T13" s="37">
        <v>1</v>
      </c>
      <c r="U13" s="237">
        <v>120</v>
      </c>
      <c r="V13" s="37">
        <v>1</v>
      </c>
      <c r="W13" s="233">
        <v>55</v>
      </c>
      <c r="X13" s="37">
        <f t="shared" si="1"/>
        <v>2</v>
      </c>
      <c r="Y13" s="236">
        <f t="shared" si="0"/>
        <v>175</v>
      </c>
      <c r="Z13" s="241">
        <f t="shared" si="2"/>
        <v>175</v>
      </c>
      <c r="AA13" s="109" t="s">
        <v>576</v>
      </c>
      <c r="AB13" s="146"/>
      <c r="AC13" s="43"/>
      <c r="AD13" s="48"/>
      <c r="AE13" s="43"/>
    </row>
    <row r="14" spans="1:31" s="44" customFormat="1" ht="45" customHeight="1">
      <c r="A14" s="27">
        <v>560800</v>
      </c>
      <c r="B14" s="27">
        <v>560801</v>
      </c>
      <c r="C14" s="129" t="s">
        <v>258</v>
      </c>
      <c r="D14" s="27">
        <v>5525</v>
      </c>
      <c r="E14" s="27" t="s">
        <v>269</v>
      </c>
      <c r="F14" s="27" t="s">
        <v>459</v>
      </c>
      <c r="G14" s="28"/>
      <c r="H14" s="29" t="s">
        <v>7</v>
      </c>
      <c r="I14" s="37" t="s">
        <v>143</v>
      </c>
      <c r="J14" s="28" t="s">
        <v>144</v>
      </c>
      <c r="K14" s="37" t="s">
        <v>143</v>
      </c>
      <c r="L14" s="38" t="s">
        <v>371</v>
      </c>
      <c r="M14" s="32">
        <v>45506</v>
      </c>
      <c r="N14" s="32">
        <v>45506</v>
      </c>
      <c r="O14" s="78" t="s">
        <v>319</v>
      </c>
      <c r="P14" s="78" t="s">
        <v>319</v>
      </c>
      <c r="Q14" s="78" t="s">
        <v>319</v>
      </c>
      <c r="R14" s="78" t="s">
        <v>319</v>
      </c>
      <c r="S14" s="40"/>
      <c r="T14" s="37"/>
      <c r="U14" s="237"/>
      <c r="V14" s="37">
        <v>1</v>
      </c>
      <c r="W14" s="233">
        <v>55</v>
      </c>
      <c r="X14" s="37">
        <f t="shared" si="1"/>
        <v>1</v>
      </c>
      <c r="Y14" s="237">
        <f t="shared" si="0"/>
        <v>55</v>
      </c>
      <c r="Z14" s="241">
        <f t="shared" si="2"/>
        <v>55</v>
      </c>
      <c r="AA14" s="109" t="s">
        <v>576</v>
      </c>
      <c r="AB14" s="146"/>
      <c r="AC14" s="43"/>
      <c r="AD14" s="48"/>
      <c r="AE14" s="43"/>
    </row>
    <row r="15" spans="1:31" s="44" customFormat="1" ht="45" customHeight="1">
      <c r="A15" s="27">
        <v>560800</v>
      </c>
      <c r="B15" s="27">
        <v>560801</v>
      </c>
      <c r="C15" s="88" t="s">
        <v>147</v>
      </c>
      <c r="D15" s="27">
        <v>3000</v>
      </c>
      <c r="E15" s="27" t="s">
        <v>148</v>
      </c>
      <c r="F15" s="28" t="s">
        <v>282</v>
      </c>
      <c r="G15" s="28"/>
      <c r="H15" s="29" t="s">
        <v>151</v>
      </c>
      <c r="I15" s="37" t="s">
        <v>143</v>
      </c>
      <c r="J15" s="28" t="s">
        <v>152</v>
      </c>
      <c r="K15" s="37" t="s">
        <v>143</v>
      </c>
      <c r="L15" s="38" t="s">
        <v>158</v>
      </c>
      <c r="M15" s="32">
        <v>45511</v>
      </c>
      <c r="N15" s="32">
        <v>45511</v>
      </c>
      <c r="O15" s="78" t="s">
        <v>319</v>
      </c>
      <c r="P15" s="78" t="s">
        <v>319</v>
      </c>
      <c r="Q15" s="78" t="s">
        <v>319</v>
      </c>
      <c r="R15" s="78" t="s">
        <v>319</v>
      </c>
      <c r="S15" s="40"/>
      <c r="T15" s="37"/>
      <c r="U15" s="219"/>
      <c r="V15" s="37">
        <v>1</v>
      </c>
      <c r="W15" s="233">
        <v>55</v>
      </c>
      <c r="X15" s="37">
        <f t="shared" si="1"/>
        <v>1</v>
      </c>
      <c r="Y15" s="236">
        <f t="shared" si="0"/>
        <v>55</v>
      </c>
      <c r="Z15" s="241">
        <f t="shared" si="2"/>
        <v>55</v>
      </c>
      <c r="AA15" s="109" t="s">
        <v>576</v>
      </c>
      <c r="AB15" s="146"/>
      <c r="AC15" s="43"/>
      <c r="AD15" s="48"/>
      <c r="AE15" s="43"/>
    </row>
    <row r="16" spans="1:31" s="97" customFormat="1" ht="45" customHeight="1">
      <c r="A16" s="27">
        <v>560800</v>
      </c>
      <c r="B16" s="27">
        <v>560801</v>
      </c>
      <c r="C16" s="88" t="s">
        <v>479</v>
      </c>
      <c r="D16" s="27">
        <v>2399</v>
      </c>
      <c r="E16" s="27" t="s">
        <v>480</v>
      </c>
      <c r="F16" s="28" t="s">
        <v>481</v>
      </c>
      <c r="G16" s="28"/>
      <c r="H16" s="29" t="s">
        <v>7</v>
      </c>
      <c r="I16" s="37" t="s">
        <v>143</v>
      </c>
      <c r="J16" s="28" t="s">
        <v>152</v>
      </c>
      <c r="K16" s="37" t="s">
        <v>408</v>
      </c>
      <c r="L16" s="89" t="s">
        <v>409</v>
      </c>
      <c r="M16" s="65">
        <v>45512</v>
      </c>
      <c r="N16" s="65">
        <v>45516</v>
      </c>
      <c r="O16" s="39" t="s">
        <v>411</v>
      </c>
      <c r="P16" s="108" t="s">
        <v>411</v>
      </c>
      <c r="Q16" s="78">
        <v>2016.5452399999999</v>
      </c>
      <c r="R16" s="78">
        <v>807.46267999999998</v>
      </c>
      <c r="S16" s="40">
        <f>R16+Q16</f>
        <v>2824.00792</v>
      </c>
      <c r="T16" s="37">
        <v>4</v>
      </c>
      <c r="U16" s="237">
        <v>228.32</v>
      </c>
      <c r="V16" s="37">
        <v>1</v>
      </c>
      <c r="W16" s="233">
        <v>68.5</v>
      </c>
      <c r="X16" s="37">
        <f t="shared" si="1"/>
        <v>5</v>
      </c>
      <c r="Y16" s="236">
        <f t="shared" si="0"/>
        <v>981.78</v>
      </c>
      <c r="Z16" s="241">
        <f t="shared" si="2"/>
        <v>3805.7879199999998</v>
      </c>
      <c r="AA16" s="49"/>
      <c r="AB16" s="145"/>
      <c r="AC16" s="47"/>
      <c r="AD16" s="48"/>
      <c r="AE16" s="47"/>
    </row>
    <row r="17" spans="1:31" s="97" customFormat="1" ht="45" customHeight="1">
      <c r="A17" s="27">
        <v>560800</v>
      </c>
      <c r="B17" s="27">
        <v>560801</v>
      </c>
      <c r="C17" s="88" t="s">
        <v>273</v>
      </c>
      <c r="D17" s="27">
        <v>864072</v>
      </c>
      <c r="E17" s="27" t="s">
        <v>404</v>
      </c>
      <c r="F17" s="28" t="s">
        <v>481</v>
      </c>
      <c r="G17" s="28"/>
      <c r="H17" s="29" t="s">
        <v>7</v>
      </c>
      <c r="I17" s="37" t="s">
        <v>143</v>
      </c>
      <c r="J17" s="28" t="s">
        <v>152</v>
      </c>
      <c r="K17" s="37" t="s">
        <v>408</v>
      </c>
      <c r="L17" s="89" t="s">
        <v>409</v>
      </c>
      <c r="M17" s="65">
        <v>45511</v>
      </c>
      <c r="N17" s="65">
        <v>45516</v>
      </c>
      <c r="O17" s="39" t="s">
        <v>411</v>
      </c>
      <c r="P17" s="108" t="s">
        <v>412</v>
      </c>
      <c r="Q17" s="78">
        <v>2038.32764</v>
      </c>
      <c r="R17" s="78">
        <v>910.92908</v>
      </c>
      <c r="S17" s="40">
        <f>Q17+R17</f>
        <v>2949.2567199999999</v>
      </c>
      <c r="T17" s="37">
        <v>5</v>
      </c>
      <c r="U17" s="237">
        <v>228.32</v>
      </c>
      <c r="V17" s="37">
        <v>1</v>
      </c>
      <c r="W17" s="233">
        <v>68.5</v>
      </c>
      <c r="X17" s="37">
        <f t="shared" si="1"/>
        <v>6</v>
      </c>
      <c r="Y17" s="236">
        <f t="shared" si="0"/>
        <v>1210.0999999999999</v>
      </c>
      <c r="Z17" s="241">
        <f t="shared" si="2"/>
        <v>4159.3567199999998</v>
      </c>
      <c r="AA17" s="49"/>
      <c r="AB17" s="145"/>
      <c r="AC17" s="47"/>
      <c r="AD17" s="48"/>
      <c r="AE17" s="47"/>
    </row>
    <row r="18" spans="1:31" s="97" customFormat="1" ht="45" customHeight="1">
      <c r="A18" s="27">
        <v>560800</v>
      </c>
      <c r="B18" s="27">
        <v>560801</v>
      </c>
      <c r="C18" s="88" t="s">
        <v>333</v>
      </c>
      <c r="D18" s="27">
        <v>86959</v>
      </c>
      <c r="E18" s="27" t="s">
        <v>334</v>
      </c>
      <c r="F18" s="28" t="s">
        <v>481</v>
      </c>
      <c r="G18" s="28"/>
      <c r="H18" s="29" t="s">
        <v>7</v>
      </c>
      <c r="I18" s="37" t="s">
        <v>143</v>
      </c>
      <c r="J18" s="28" t="s">
        <v>152</v>
      </c>
      <c r="K18" s="37" t="s">
        <v>408</v>
      </c>
      <c r="L18" s="89" t="s">
        <v>409</v>
      </c>
      <c r="M18" s="65">
        <v>45513</v>
      </c>
      <c r="N18" s="65">
        <v>45514</v>
      </c>
      <c r="O18" s="39" t="s">
        <v>411</v>
      </c>
      <c r="P18" s="78" t="s">
        <v>411</v>
      </c>
      <c r="Q18" s="78">
        <v>947.02940000000001</v>
      </c>
      <c r="R18" s="78">
        <v>922.90940000000001</v>
      </c>
      <c r="S18" s="40">
        <f>Q18+R18</f>
        <v>1869.9387999999999</v>
      </c>
      <c r="T18" s="37">
        <v>1</v>
      </c>
      <c r="U18" s="237">
        <v>449.67</v>
      </c>
      <c r="V18" s="37">
        <v>1</v>
      </c>
      <c r="W18" s="233">
        <v>134.9</v>
      </c>
      <c r="X18" s="37">
        <f t="shared" si="1"/>
        <v>2</v>
      </c>
      <c r="Y18" s="236">
        <f t="shared" si="0"/>
        <v>584.57000000000005</v>
      </c>
      <c r="Z18" s="241">
        <f t="shared" si="2"/>
        <v>2454.5088000000001</v>
      </c>
      <c r="AA18" s="49"/>
      <c r="AB18" s="145"/>
      <c r="AC18" s="47"/>
      <c r="AD18" s="48"/>
      <c r="AE18" s="47"/>
    </row>
    <row r="19" spans="1:31" s="97" customFormat="1" ht="45" customHeight="1">
      <c r="A19" s="27">
        <v>560800</v>
      </c>
      <c r="B19" s="27">
        <v>560801</v>
      </c>
      <c r="C19" s="128" t="s">
        <v>159</v>
      </c>
      <c r="D19" s="82">
        <v>8010</v>
      </c>
      <c r="E19" s="82" t="s">
        <v>165</v>
      </c>
      <c r="F19" s="28" t="s">
        <v>482</v>
      </c>
      <c r="G19" s="28"/>
      <c r="H19" s="29" t="s">
        <v>7</v>
      </c>
      <c r="I19" s="37" t="s">
        <v>143</v>
      </c>
      <c r="J19" s="28" t="s">
        <v>144</v>
      </c>
      <c r="K19" s="37" t="s">
        <v>162</v>
      </c>
      <c r="L19" s="89" t="s">
        <v>271</v>
      </c>
      <c r="M19" s="32">
        <v>45506</v>
      </c>
      <c r="N19" s="32">
        <v>45509</v>
      </c>
      <c r="O19" s="78" t="s">
        <v>319</v>
      </c>
      <c r="P19" s="78" t="s">
        <v>319</v>
      </c>
      <c r="Q19" s="78" t="s">
        <v>319</v>
      </c>
      <c r="R19" s="78" t="s">
        <v>319</v>
      </c>
      <c r="S19" s="40"/>
      <c r="T19" s="37">
        <v>3</v>
      </c>
      <c r="U19" s="237">
        <v>313.27999999999997</v>
      </c>
      <c r="V19" s="37">
        <v>1</v>
      </c>
      <c r="W19" s="233">
        <v>94</v>
      </c>
      <c r="X19" s="37">
        <f t="shared" si="1"/>
        <v>4</v>
      </c>
      <c r="Y19" s="236">
        <f t="shared" si="0"/>
        <v>1033.8399999999999</v>
      </c>
      <c r="Z19" s="241">
        <f t="shared" si="2"/>
        <v>1033.8399999999999</v>
      </c>
      <c r="AA19" s="109" t="s">
        <v>576</v>
      </c>
      <c r="AB19" s="145"/>
      <c r="AC19" s="47"/>
      <c r="AD19" s="48"/>
      <c r="AE19" s="47"/>
    </row>
    <row r="20" spans="1:31" s="97" customFormat="1" ht="45" customHeight="1">
      <c r="A20" s="27">
        <v>560800</v>
      </c>
      <c r="B20" s="27">
        <v>560801</v>
      </c>
      <c r="C20" s="128" t="s">
        <v>159</v>
      </c>
      <c r="D20" s="82">
        <v>8010</v>
      </c>
      <c r="E20" s="82" t="s">
        <v>165</v>
      </c>
      <c r="F20" s="28" t="s">
        <v>481</v>
      </c>
      <c r="G20" s="28"/>
      <c r="H20" s="29" t="s">
        <v>7</v>
      </c>
      <c r="I20" s="37" t="s">
        <v>143</v>
      </c>
      <c r="J20" s="28" t="s">
        <v>144</v>
      </c>
      <c r="K20" s="37" t="s">
        <v>233</v>
      </c>
      <c r="L20" s="89" t="s">
        <v>409</v>
      </c>
      <c r="M20" s="32">
        <v>45511</v>
      </c>
      <c r="N20" s="32">
        <v>45515</v>
      </c>
      <c r="O20" s="39" t="s">
        <v>411</v>
      </c>
      <c r="P20" s="78" t="s">
        <v>411</v>
      </c>
      <c r="Q20" s="78">
        <v>1046.13932</v>
      </c>
      <c r="R20" s="78">
        <v>561.32155999999998</v>
      </c>
      <c r="S20" s="40">
        <f>Q20+R20</f>
        <v>1607.4608800000001</v>
      </c>
      <c r="T20" s="37">
        <v>4</v>
      </c>
      <c r="U20" s="237">
        <v>332.08</v>
      </c>
      <c r="V20" s="37">
        <v>1</v>
      </c>
      <c r="W20" s="233">
        <v>99.64</v>
      </c>
      <c r="X20" s="37">
        <f t="shared" si="1"/>
        <v>5</v>
      </c>
      <c r="Y20" s="236">
        <f t="shared" si="0"/>
        <v>1427.96</v>
      </c>
      <c r="Z20" s="241">
        <f t="shared" si="2"/>
        <v>3035.4208800000001</v>
      </c>
      <c r="AA20" s="49"/>
      <c r="AB20" s="145"/>
      <c r="AC20" s="47"/>
      <c r="AD20" s="48"/>
      <c r="AE20" s="47"/>
    </row>
    <row r="21" spans="1:31" s="44" customFormat="1" ht="45" customHeight="1">
      <c r="A21" s="27">
        <v>560800</v>
      </c>
      <c r="B21" s="27">
        <v>560801</v>
      </c>
      <c r="C21" s="128" t="s">
        <v>222</v>
      </c>
      <c r="D21" s="27">
        <v>861065</v>
      </c>
      <c r="E21" s="82" t="s">
        <v>379</v>
      </c>
      <c r="F21" s="28" t="s">
        <v>481</v>
      </c>
      <c r="G21" s="28"/>
      <c r="H21" s="29" t="s">
        <v>7</v>
      </c>
      <c r="I21" s="37" t="s">
        <v>143</v>
      </c>
      <c r="J21" s="28" t="s">
        <v>144</v>
      </c>
      <c r="K21" s="37" t="s">
        <v>233</v>
      </c>
      <c r="L21" s="89" t="s">
        <v>409</v>
      </c>
      <c r="M21" s="32">
        <v>45511</v>
      </c>
      <c r="N21" s="32">
        <v>45515</v>
      </c>
      <c r="O21" s="39" t="s">
        <v>411</v>
      </c>
      <c r="P21" s="78" t="s">
        <v>411</v>
      </c>
      <c r="Q21" s="78">
        <v>1046.13932</v>
      </c>
      <c r="R21" s="78">
        <v>561.32155999999998</v>
      </c>
      <c r="S21" s="40">
        <f>Q21+R21</f>
        <v>1607.4608800000001</v>
      </c>
      <c r="T21" s="37">
        <v>4</v>
      </c>
      <c r="U21" s="237">
        <v>332.08</v>
      </c>
      <c r="V21" s="37">
        <v>1</v>
      </c>
      <c r="W21" s="233">
        <v>99.64</v>
      </c>
      <c r="X21" s="37">
        <f t="shared" si="1"/>
        <v>5</v>
      </c>
      <c r="Y21" s="236">
        <f t="shared" si="0"/>
        <v>1427.96</v>
      </c>
      <c r="Z21" s="241">
        <f t="shared" si="2"/>
        <v>3035.4208800000001</v>
      </c>
      <c r="AA21" s="49"/>
      <c r="AB21" s="146"/>
      <c r="AC21" s="43"/>
      <c r="AD21" s="48"/>
      <c r="AE21" s="43"/>
    </row>
    <row r="22" spans="1:31" s="44" customFormat="1" ht="45" customHeight="1">
      <c r="A22" s="27">
        <v>560800</v>
      </c>
      <c r="B22" s="27">
        <v>560801</v>
      </c>
      <c r="C22" s="128" t="s">
        <v>222</v>
      </c>
      <c r="D22" s="27">
        <v>861065</v>
      </c>
      <c r="E22" s="82" t="s">
        <v>379</v>
      </c>
      <c r="F22" s="82" t="s">
        <v>290</v>
      </c>
      <c r="G22" s="28"/>
      <c r="H22" s="29" t="s">
        <v>7</v>
      </c>
      <c r="I22" s="37" t="s">
        <v>143</v>
      </c>
      <c r="J22" s="28" t="s">
        <v>144</v>
      </c>
      <c r="K22" s="37" t="s">
        <v>233</v>
      </c>
      <c r="L22" s="38" t="s">
        <v>293</v>
      </c>
      <c r="M22" s="32">
        <v>45523</v>
      </c>
      <c r="N22" s="32">
        <v>45525</v>
      </c>
      <c r="O22" s="78" t="s">
        <v>319</v>
      </c>
      <c r="P22" s="78" t="s">
        <v>319</v>
      </c>
      <c r="Q22" s="78" t="s">
        <v>319</v>
      </c>
      <c r="R22" s="78" t="s">
        <v>319</v>
      </c>
      <c r="S22" s="40"/>
      <c r="T22" s="37">
        <v>2</v>
      </c>
      <c r="U22" s="237">
        <v>250.62</v>
      </c>
      <c r="V22" s="37">
        <v>1</v>
      </c>
      <c r="W22" s="233">
        <v>75.2</v>
      </c>
      <c r="X22" s="37">
        <f t="shared" si="1"/>
        <v>3</v>
      </c>
      <c r="Y22" s="236">
        <f t="shared" si="0"/>
        <v>576.44000000000005</v>
      </c>
      <c r="Z22" s="241">
        <f t="shared" si="2"/>
        <v>576.44000000000005</v>
      </c>
      <c r="AA22" s="109" t="s">
        <v>318</v>
      </c>
      <c r="AB22" s="146"/>
      <c r="AC22" s="43"/>
      <c r="AD22" s="48"/>
      <c r="AE22" s="43"/>
    </row>
    <row r="23" spans="1:31" s="44" customFormat="1" ht="45" customHeight="1">
      <c r="A23" s="27">
        <v>560800</v>
      </c>
      <c r="B23" s="27">
        <v>560801</v>
      </c>
      <c r="C23" s="129" t="s">
        <v>258</v>
      </c>
      <c r="D23" s="27">
        <v>5525</v>
      </c>
      <c r="E23" s="27" t="s">
        <v>269</v>
      </c>
      <c r="F23" s="27" t="s">
        <v>462</v>
      </c>
      <c r="G23" s="28"/>
      <c r="H23" s="29" t="s">
        <v>7</v>
      </c>
      <c r="I23" s="37" t="s">
        <v>143</v>
      </c>
      <c r="J23" s="28" t="s">
        <v>144</v>
      </c>
      <c r="K23" s="37" t="s">
        <v>143</v>
      </c>
      <c r="L23" s="38" t="s">
        <v>371</v>
      </c>
      <c r="M23" s="32">
        <v>45516</v>
      </c>
      <c r="N23" s="32">
        <v>45517</v>
      </c>
      <c r="O23" s="78" t="s">
        <v>319</v>
      </c>
      <c r="P23" s="78" t="s">
        <v>319</v>
      </c>
      <c r="Q23" s="78" t="s">
        <v>319</v>
      </c>
      <c r="R23" s="78" t="s">
        <v>319</v>
      </c>
      <c r="S23" s="40"/>
      <c r="T23" s="37">
        <v>1</v>
      </c>
      <c r="U23" s="237">
        <v>120</v>
      </c>
      <c r="V23" s="37">
        <v>1</v>
      </c>
      <c r="W23" s="233">
        <v>55</v>
      </c>
      <c r="X23" s="37">
        <f t="shared" si="1"/>
        <v>2</v>
      </c>
      <c r="Y23" s="237">
        <f t="shared" si="0"/>
        <v>175</v>
      </c>
      <c r="Z23" s="241">
        <f t="shared" si="2"/>
        <v>175</v>
      </c>
      <c r="AA23" s="109" t="s">
        <v>576</v>
      </c>
      <c r="AB23" s="146"/>
      <c r="AC23" s="43"/>
      <c r="AD23" s="48"/>
      <c r="AE23" s="43"/>
    </row>
    <row r="24" spans="1:31" s="97" customFormat="1" ht="45" customHeight="1">
      <c r="A24" s="27">
        <v>560800</v>
      </c>
      <c r="B24" s="27">
        <v>560801</v>
      </c>
      <c r="C24" s="88" t="s">
        <v>333</v>
      </c>
      <c r="D24" s="27">
        <v>86959</v>
      </c>
      <c r="E24" s="27" t="s">
        <v>334</v>
      </c>
      <c r="F24" s="27" t="s">
        <v>483</v>
      </c>
      <c r="G24" s="28"/>
      <c r="H24" s="29" t="s">
        <v>7</v>
      </c>
      <c r="I24" s="37" t="s">
        <v>143</v>
      </c>
      <c r="J24" s="28" t="s">
        <v>152</v>
      </c>
      <c r="K24" s="37" t="s">
        <v>143</v>
      </c>
      <c r="L24" s="89" t="s">
        <v>345</v>
      </c>
      <c r="M24" s="65">
        <v>45523</v>
      </c>
      <c r="N24" s="65">
        <v>45525</v>
      </c>
      <c r="O24" s="78" t="s">
        <v>319</v>
      </c>
      <c r="P24" s="78" t="s">
        <v>319</v>
      </c>
      <c r="Q24" s="78" t="s">
        <v>319</v>
      </c>
      <c r="R24" s="78" t="s">
        <v>319</v>
      </c>
      <c r="S24" s="40"/>
      <c r="T24" s="37">
        <v>2</v>
      </c>
      <c r="U24" s="237">
        <v>241.86</v>
      </c>
      <c r="V24" s="37">
        <v>1</v>
      </c>
      <c r="W24" s="233">
        <v>72.540000000000006</v>
      </c>
      <c r="X24" s="37">
        <f t="shared" si="1"/>
        <v>3</v>
      </c>
      <c r="Y24" s="236">
        <f t="shared" si="0"/>
        <v>556.26</v>
      </c>
      <c r="Z24" s="241">
        <f t="shared" si="2"/>
        <v>556.26</v>
      </c>
      <c r="AA24" s="49"/>
      <c r="AB24" s="145"/>
      <c r="AC24" s="47"/>
      <c r="AD24" s="48"/>
      <c r="AE24" s="47"/>
    </row>
    <row r="25" spans="1:31" s="97" customFormat="1" ht="45" customHeight="1">
      <c r="A25" s="27">
        <v>560800</v>
      </c>
      <c r="B25" s="27">
        <v>560801</v>
      </c>
      <c r="C25" s="128" t="s">
        <v>159</v>
      </c>
      <c r="D25" s="82">
        <v>8010</v>
      </c>
      <c r="E25" s="82" t="s">
        <v>165</v>
      </c>
      <c r="F25" s="28" t="s">
        <v>481</v>
      </c>
      <c r="G25" s="28"/>
      <c r="H25" s="29" t="s">
        <v>7</v>
      </c>
      <c r="I25" s="37" t="s">
        <v>143</v>
      </c>
      <c r="J25" s="28" t="s">
        <v>144</v>
      </c>
      <c r="K25" s="37" t="s">
        <v>484</v>
      </c>
      <c r="L25" s="89" t="s">
        <v>295</v>
      </c>
      <c r="M25" s="32">
        <v>45519</v>
      </c>
      <c r="N25" s="32">
        <v>45522</v>
      </c>
      <c r="O25" s="39" t="s">
        <v>411</v>
      </c>
      <c r="P25" s="108" t="s">
        <v>412</v>
      </c>
      <c r="Q25" s="78">
        <v>889.57</v>
      </c>
      <c r="R25" s="78">
        <v>889.56592000000001</v>
      </c>
      <c r="S25" s="40">
        <f>Q25+R25</f>
        <v>1779.1359200000002</v>
      </c>
      <c r="T25" s="37">
        <v>3</v>
      </c>
      <c r="U25" s="237">
        <v>332.08</v>
      </c>
      <c r="V25" s="37">
        <v>1</v>
      </c>
      <c r="W25" s="233">
        <v>99.64</v>
      </c>
      <c r="X25" s="37">
        <f t="shared" si="1"/>
        <v>4</v>
      </c>
      <c r="Y25" s="236">
        <f t="shared" si="0"/>
        <v>1095.8800000000001</v>
      </c>
      <c r="Z25" s="241">
        <f t="shared" si="2"/>
        <v>2875.0159200000003</v>
      </c>
      <c r="AA25" s="49"/>
      <c r="AB25" s="145"/>
      <c r="AC25" s="47"/>
      <c r="AD25" s="48"/>
      <c r="AE25" s="47"/>
    </row>
    <row r="26" spans="1:31" s="97" customFormat="1" ht="45" customHeight="1">
      <c r="A26" s="27">
        <v>560800</v>
      </c>
      <c r="B26" s="27">
        <v>560801</v>
      </c>
      <c r="C26" s="88" t="s">
        <v>466</v>
      </c>
      <c r="D26" s="27" t="s">
        <v>467</v>
      </c>
      <c r="E26" s="82" t="s">
        <v>226</v>
      </c>
      <c r="F26" s="28" t="s">
        <v>465</v>
      </c>
      <c r="G26" s="28"/>
      <c r="H26" s="29" t="s">
        <v>7</v>
      </c>
      <c r="I26" s="37" t="s">
        <v>143</v>
      </c>
      <c r="J26" s="28" t="s">
        <v>144</v>
      </c>
      <c r="K26" s="37" t="s">
        <v>143</v>
      </c>
      <c r="L26" s="84" t="s">
        <v>485</v>
      </c>
      <c r="M26" s="32">
        <v>45523</v>
      </c>
      <c r="N26" s="32">
        <v>45523</v>
      </c>
      <c r="O26" s="39" t="s">
        <v>319</v>
      </c>
      <c r="P26" s="39" t="s">
        <v>319</v>
      </c>
      <c r="Q26" s="39" t="s">
        <v>319</v>
      </c>
      <c r="R26" s="39" t="s">
        <v>319</v>
      </c>
      <c r="S26" s="40"/>
      <c r="T26" s="37"/>
      <c r="U26" s="237"/>
      <c r="V26" s="37">
        <v>1</v>
      </c>
      <c r="W26" s="233">
        <v>57</v>
      </c>
      <c r="X26" s="37">
        <f t="shared" si="1"/>
        <v>1</v>
      </c>
      <c r="Y26" s="237">
        <f t="shared" si="0"/>
        <v>57</v>
      </c>
      <c r="Z26" s="241">
        <f t="shared" si="2"/>
        <v>57</v>
      </c>
      <c r="AA26" s="109" t="s">
        <v>576</v>
      </c>
      <c r="AB26" s="145"/>
      <c r="AC26" s="47"/>
      <c r="AD26" s="48"/>
      <c r="AE26" s="47"/>
    </row>
    <row r="27" spans="1:31" s="97" customFormat="1" ht="75" customHeight="1">
      <c r="A27" s="27">
        <v>560800</v>
      </c>
      <c r="B27" s="27">
        <v>560801</v>
      </c>
      <c r="C27" s="128" t="s">
        <v>169</v>
      </c>
      <c r="D27" s="27">
        <v>865095</v>
      </c>
      <c r="E27" s="82" t="s">
        <v>399</v>
      </c>
      <c r="F27" s="28" t="s">
        <v>486</v>
      </c>
      <c r="G27" s="85"/>
      <c r="H27" s="29" t="s">
        <v>7</v>
      </c>
      <c r="I27" s="37" t="s">
        <v>143</v>
      </c>
      <c r="J27" s="28" t="s">
        <v>144</v>
      </c>
      <c r="K27" s="37" t="s">
        <v>162</v>
      </c>
      <c r="L27" s="84" t="s">
        <v>271</v>
      </c>
      <c r="M27" s="32">
        <v>45526</v>
      </c>
      <c r="N27" s="32">
        <v>45531</v>
      </c>
      <c r="O27" s="39" t="s">
        <v>319</v>
      </c>
      <c r="P27" s="39" t="s">
        <v>319</v>
      </c>
      <c r="Q27" s="39" t="s">
        <v>319</v>
      </c>
      <c r="R27" s="39" t="s">
        <v>319</v>
      </c>
      <c r="S27" s="40"/>
      <c r="T27" s="37">
        <v>5</v>
      </c>
      <c r="U27" s="219">
        <v>313.27999999999997</v>
      </c>
      <c r="V27" s="37">
        <v>1</v>
      </c>
      <c r="W27" s="131">
        <v>94</v>
      </c>
      <c r="X27" s="37">
        <f t="shared" si="1"/>
        <v>6</v>
      </c>
      <c r="Y27" s="211">
        <f t="shared" si="0"/>
        <v>1660.3999999999999</v>
      </c>
      <c r="Z27" s="242">
        <f t="shared" si="2"/>
        <v>1660.3999999999999</v>
      </c>
      <c r="AA27" s="109" t="s">
        <v>576</v>
      </c>
      <c r="AB27" s="145"/>
      <c r="AC27" s="47"/>
      <c r="AD27" s="48"/>
      <c r="AE27" s="47"/>
    </row>
    <row r="28" spans="1:31" s="44" customFormat="1" ht="45" customHeight="1">
      <c r="A28" s="27">
        <v>560800</v>
      </c>
      <c r="B28" s="27">
        <v>560801</v>
      </c>
      <c r="C28" s="88" t="s">
        <v>147</v>
      </c>
      <c r="D28" s="27">
        <v>3000</v>
      </c>
      <c r="E28" s="27" t="s">
        <v>148</v>
      </c>
      <c r="F28" s="28" t="s">
        <v>282</v>
      </c>
      <c r="G28" s="28"/>
      <c r="H28" s="29" t="s">
        <v>151</v>
      </c>
      <c r="I28" s="37" t="s">
        <v>143</v>
      </c>
      <c r="J28" s="28" t="s">
        <v>152</v>
      </c>
      <c r="K28" s="37" t="s">
        <v>143</v>
      </c>
      <c r="L28" s="38" t="s">
        <v>485</v>
      </c>
      <c r="M28" s="32">
        <v>45523</v>
      </c>
      <c r="N28" s="32">
        <v>45523</v>
      </c>
      <c r="O28" s="39" t="s">
        <v>319</v>
      </c>
      <c r="P28" s="39" t="s">
        <v>319</v>
      </c>
      <c r="Q28" s="39" t="s">
        <v>319</v>
      </c>
      <c r="R28" s="39" t="s">
        <v>319</v>
      </c>
      <c r="S28" s="40"/>
      <c r="T28" s="37"/>
      <c r="U28" s="219"/>
      <c r="V28" s="37">
        <v>1</v>
      </c>
      <c r="W28" s="233">
        <v>55</v>
      </c>
      <c r="X28" s="37">
        <f t="shared" si="1"/>
        <v>1</v>
      </c>
      <c r="Y28" s="236">
        <f t="shared" si="0"/>
        <v>55</v>
      </c>
      <c r="Z28" s="241">
        <f t="shared" si="2"/>
        <v>55</v>
      </c>
      <c r="AA28" s="109" t="s">
        <v>576</v>
      </c>
      <c r="AB28" s="146"/>
      <c r="AC28" s="43"/>
      <c r="AD28" s="48"/>
      <c r="AE28" s="43"/>
    </row>
    <row r="29" spans="1:31" s="44" customFormat="1" ht="45" customHeight="1">
      <c r="A29" s="27">
        <v>560800</v>
      </c>
      <c r="B29" s="27">
        <v>560801</v>
      </c>
      <c r="C29" s="88" t="s">
        <v>147</v>
      </c>
      <c r="D29" s="27">
        <v>3000</v>
      </c>
      <c r="E29" s="27" t="s">
        <v>148</v>
      </c>
      <c r="F29" s="28" t="s">
        <v>282</v>
      </c>
      <c r="G29" s="28"/>
      <c r="H29" s="29" t="s">
        <v>151</v>
      </c>
      <c r="I29" s="37" t="s">
        <v>143</v>
      </c>
      <c r="J29" s="28" t="s">
        <v>152</v>
      </c>
      <c r="K29" s="37" t="s">
        <v>162</v>
      </c>
      <c r="L29" s="38" t="s">
        <v>271</v>
      </c>
      <c r="M29" s="32">
        <v>45526</v>
      </c>
      <c r="N29" s="32">
        <v>45526</v>
      </c>
      <c r="O29" s="39" t="s">
        <v>319</v>
      </c>
      <c r="P29" s="39" t="s">
        <v>319</v>
      </c>
      <c r="Q29" s="39" t="s">
        <v>319</v>
      </c>
      <c r="R29" s="39" t="s">
        <v>319</v>
      </c>
      <c r="S29" s="40"/>
      <c r="T29" s="37"/>
      <c r="U29" s="219"/>
      <c r="V29" s="37">
        <v>1</v>
      </c>
      <c r="W29" s="233">
        <v>64.62</v>
      </c>
      <c r="X29" s="37">
        <f t="shared" si="1"/>
        <v>1</v>
      </c>
      <c r="Y29" s="236">
        <f t="shared" si="0"/>
        <v>64.62</v>
      </c>
      <c r="Z29" s="241">
        <f t="shared" si="2"/>
        <v>64.62</v>
      </c>
      <c r="AA29" s="109" t="s">
        <v>576</v>
      </c>
      <c r="AB29" s="146"/>
      <c r="AC29" s="43"/>
      <c r="AD29" s="48"/>
      <c r="AE29" s="43"/>
    </row>
    <row r="30" spans="1:31" s="44" customFormat="1" ht="45" customHeight="1">
      <c r="A30" s="27">
        <v>560800</v>
      </c>
      <c r="B30" s="27">
        <v>560801</v>
      </c>
      <c r="C30" s="88" t="s">
        <v>147</v>
      </c>
      <c r="D30" s="27">
        <v>3000</v>
      </c>
      <c r="E30" s="27" t="s">
        <v>148</v>
      </c>
      <c r="F30" s="28" t="s">
        <v>282</v>
      </c>
      <c r="G30" s="28"/>
      <c r="H30" s="29" t="s">
        <v>151</v>
      </c>
      <c r="I30" s="37" t="s">
        <v>143</v>
      </c>
      <c r="J30" s="28" t="s">
        <v>152</v>
      </c>
      <c r="K30" s="37" t="s">
        <v>162</v>
      </c>
      <c r="L30" s="38" t="s">
        <v>271</v>
      </c>
      <c r="M30" s="32">
        <v>45531</v>
      </c>
      <c r="N30" s="32">
        <v>45531</v>
      </c>
      <c r="O30" s="39" t="s">
        <v>319</v>
      </c>
      <c r="P30" s="39" t="s">
        <v>319</v>
      </c>
      <c r="Q30" s="39" t="s">
        <v>319</v>
      </c>
      <c r="R30" s="39" t="s">
        <v>319</v>
      </c>
      <c r="S30" s="40"/>
      <c r="T30" s="37"/>
      <c r="U30" s="219"/>
      <c r="V30" s="37">
        <v>1</v>
      </c>
      <c r="W30" s="233">
        <v>64.62</v>
      </c>
      <c r="X30" s="37">
        <f t="shared" si="1"/>
        <v>1</v>
      </c>
      <c r="Y30" s="236">
        <f t="shared" si="0"/>
        <v>64.62</v>
      </c>
      <c r="Z30" s="241">
        <f t="shared" si="2"/>
        <v>64.62</v>
      </c>
      <c r="AA30" s="109" t="s">
        <v>576</v>
      </c>
      <c r="AB30" s="146"/>
      <c r="AC30" s="43"/>
      <c r="AD30" s="48"/>
      <c r="AE30" s="43"/>
    </row>
    <row r="31" spans="1:31" s="44" customFormat="1" ht="45" customHeight="1">
      <c r="A31" s="27">
        <v>560800</v>
      </c>
      <c r="B31" s="27">
        <v>560801</v>
      </c>
      <c r="C31" s="88" t="s">
        <v>213</v>
      </c>
      <c r="D31" s="27">
        <v>3735</v>
      </c>
      <c r="E31" s="27" t="s">
        <v>148</v>
      </c>
      <c r="F31" s="28" t="s">
        <v>282</v>
      </c>
      <c r="G31" s="28"/>
      <c r="H31" s="29" t="s">
        <v>151</v>
      </c>
      <c r="I31" s="37" t="s">
        <v>143</v>
      </c>
      <c r="J31" s="28" t="s">
        <v>144</v>
      </c>
      <c r="K31" s="37" t="s">
        <v>143</v>
      </c>
      <c r="L31" s="38" t="s">
        <v>371</v>
      </c>
      <c r="M31" s="32">
        <v>45524</v>
      </c>
      <c r="N31" s="32">
        <v>45524</v>
      </c>
      <c r="O31" s="39" t="s">
        <v>319</v>
      </c>
      <c r="P31" s="39" t="s">
        <v>319</v>
      </c>
      <c r="Q31" s="39" t="s">
        <v>319</v>
      </c>
      <c r="R31" s="39" t="s">
        <v>319</v>
      </c>
      <c r="S31" s="40"/>
      <c r="T31" s="37"/>
      <c r="U31" s="237"/>
      <c r="V31" s="37">
        <v>1</v>
      </c>
      <c r="W31" s="233">
        <v>55</v>
      </c>
      <c r="X31" s="37">
        <f t="shared" si="1"/>
        <v>1</v>
      </c>
      <c r="Y31" s="236">
        <f t="shared" si="0"/>
        <v>55</v>
      </c>
      <c r="Z31" s="241">
        <f t="shared" si="2"/>
        <v>55</v>
      </c>
      <c r="AA31" s="109" t="s">
        <v>576</v>
      </c>
      <c r="AB31" s="146"/>
      <c r="AC31" s="43"/>
      <c r="AD31" s="48"/>
      <c r="AE31" s="43"/>
    </row>
    <row r="32" spans="1:31" s="44" customFormat="1" ht="45" customHeight="1">
      <c r="A32" s="27">
        <v>560800</v>
      </c>
      <c r="B32" s="27">
        <v>560801</v>
      </c>
      <c r="C32" s="129" t="s">
        <v>258</v>
      </c>
      <c r="D32" s="27">
        <v>5525</v>
      </c>
      <c r="E32" s="27" t="s">
        <v>269</v>
      </c>
      <c r="F32" s="27" t="s">
        <v>205</v>
      </c>
      <c r="G32" s="28"/>
      <c r="H32" s="29" t="s">
        <v>7</v>
      </c>
      <c r="I32" s="37" t="s">
        <v>143</v>
      </c>
      <c r="J32" s="28" t="s">
        <v>144</v>
      </c>
      <c r="K32" s="37" t="s">
        <v>143</v>
      </c>
      <c r="L32" s="38" t="s">
        <v>371</v>
      </c>
      <c r="M32" s="32">
        <v>45524</v>
      </c>
      <c r="N32" s="32">
        <v>45524</v>
      </c>
      <c r="O32" s="39" t="s">
        <v>319</v>
      </c>
      <c r="P32" s="39" t="s">
        <v>319</v>
      </c>
      <c r="Q32" s="39" t="s">
        <v>319</v>
      </c>
      <c r="R32" s="39" t="s">
        <v>319</v>
      </c>
      <c r="S32" s="40"/>
      <c r="T32" s="37"/>
      <c r="U32" s="237"/>
      <c r="V32" s="37">
        <v>1</v>
      </c>
      <c r="W32" s="233">
        <v>55</v>
      </c>
      <c r="X32" s="37">
        <f t="shared" si="1"/>
        <v>1</v>
      </c>
      <c r="Y32" s="237">
        <f t="shared" si="0"/>
        <v>55</v>
      </c>
      <c r="Z32" s="241">
        <f t="shared" si="2"/>
        <v>55</v>
      </c>
      <c r="AA32" s="109" t="s">
        <v>576</v>
      </c>
      <c r="AB32" s="146"/>
      <c r="AC32" s="43"/>
      <c r="AD32" s="48"/>
      <c r="AE32" s="43"/>
    </row>
    <row r="33" spans="1:31" s="97" customFormat="1" ht="45" customHeight="1">
      <c r="A33" s="27">
        <v>560800</v>
      </c>
      <c r="B33" s="27">
        <v>560801</v>
      </c>
      <c r="C33" s="128" t="s">
        <v>159</v>
      </c>
      <c r="D33" s="82">
        <v>8010</v>
      </c>
      <c r="E33" s="82" t="s">
        <v>165</v>
      </c>
      <c r="F33" s="28" t="s">
        <v>487</v>
      </c>
      <c r="G33" s="28"/>
      <c r="H33" s="29" t="s">
        <v>7</v>
      </c>
      <c r="I33" s="37" t="s">
        <v>143</v>
      </c>
      <c r="J33" s="28" t="s">
        <v>144</v>
      </c>
      <c r="K33" s="37" t="s">
        <v>143</v>
      </c>
      <c r="L33" s="89" t="s">
        <v>345</v>
      </c>
      <c r="M33" s="32">
        <v>45525</v>
      </c>
      <c r="N33" s="32">
        <v>45528</v>
      </c>
      <c r="O33" s="39" t="s">
        <v>319</v>
      </c>
      <c r="P33" s="39" t="s">
        <v>319</v>
      </c>
      <c r="Q33" s="39" t="s">
        <v>319</v>
      </c>
      <c r="R33" s="39" t="s">
        <v>319</v>
      </c>
      <c r="S33" s="40"/>
      <c r="T33" s="37">
        <v>3</v>
      </c>
      <c r="U33" s="237">
        <v>170.12</v>
      </c>
      <c r="V33" s="37">
        <v>1</v>
      </c>
      <c r="W33" s="233">
        <v>57</v>
      </c>
      <c r="X33" s="37">
        <f t="shared" si="1"/>
        <v>4</v>
      </c>
      <c r="Y33" s="236">
        <f t="shared" si="0"/>
        <v>567.36</v>
      </c>
      <c r="Z33" s="241">
        <f t="shared" si="2"/>
        <v>567.36</v>
      </c>
      <c r="AA33" s="109" t="s">
        <v>576</v>
      </c>
      <c r="AB33" s="145"/>
      <c r="AC33" s="47"/>
      <c r="AD33" s="48"/>
      <c r="AE33" s="47"/>
    </row>
    <row r="34" spans="1:31" s="97" customFormat="1" ht="45" customHeight="1">
      <c r="A34" s="27">
        <v>560800</v>
      </c>
      <c r="B34" s="27">
        <v>560801</v>
      </c>
      <c r="C34" s="88" t="s">
        <v>166</v>
      </c>
      <c r="D34" s="27">
        <v>965060</v>
      </c>
      <c r="E34" s="27" t="s">
        <v>167</v>
      </c>
      <c r="F34" s="28" t="s">
        <v>486</v>
      </c>
      <c r="G34" s="85"/>
      <c r="H34" s="29" t="s">
        <v>7</v>
      </c>
      <c r="I34" s="37" t="s">
        <v>143</v>
      </c>
      <c r="J34" s="28" t="s">
        <v>144</v>
      </c>
      <c r="K34" s="37" t="s">
        <v>162</v>
      </c>
      <c r="L34" s="84" t="s">
        <v>271</v>
      </c>
      <c r="M34" s="32">
        <v>45526</v>
      </c>
      <c r="N34" s="32">
        <v>45531</v>
      </c>
      <c r="O34" s="39" t="s">
        <v>319</v>
      </c>
      <c r="P34" s="39" t="s">
        <v>319</v>
      </c>
      <c r="Q34" s="39" t="s">
        <v>319</v>
      </c>
      <c r="R34" s="39" t="s">
        <v>319</v>
      </c>
      <c r="S34" s="40"/>
      <c r="T34" s="37">
        <v>5</v>
      </c>
      <c r="U34" s="219">
        <v>313.27999999999997</v>
      </c>
      <c r="V34" s="37">
        <v>1</v>
      </c>
      <c r="W34" s="131">
        <v>94</v>
      </c>
      <c r="X34" s="37">
        <f t="shared" si="1"/>
        <v>6</v>
      </c>
      <c r="Y34" s="211">
        <f t="shared" si="0"/>
        <v>1660.3999999999999</v>
      </c>
      <c r="Z34" s="242">
        <f>Y34+S34</f>
        <v>1660.3999999999999</v>
      </c>
      <c r="AA34" s="109" t="s">
        <v>576</v>
      </c>
      <c r="AB34" s="145"/>
      <c r="AC34" s="47"/>
      <c r="AD34" s="48"/>
      <c r="AE34" s="47"/>
    </row>
    <row r="35" spans="1:31" s="97" customFormat="1" ht="45" customHeight="1">
      <c r="A35" s="27">
        <v>560800</v>
      </c>
      <c r="B35" s="27">
        <v>560801</v>
      </c>
      <c r="C35" s="128" t="s">
        <v>188</v>
      </c>
      <c r="D35" s="82">
        <v>861375</v>
      </c>
      <c r="E35" s="27" t="s">
        <v>395</v>
      </c>
      <c r="F35" s="28" t="s">
        <v>396</v>
      </c>
      <c r="G35" s="28"/>
      <c r="H35" s="29" t="s">
        <v>151</v>
      </c>
      <c r="I35" s="37" t="s">
        <v>143</v>
      </c>
      <c r="J35" s="28" t="s">
        <v>144</v>
      </c>
      <c r="K35" s="37" t="s">
        <v>143</v>
      </c>
      <c r="L35" s="89" t="s">
        <v>485</v>
      </c>
      <c r="M35" s="65">
        <v>45526</v>
      </c>
      <c r="N35" s="65">
        <v>45527</v>
      </c>
      <c r="O35" s="39" t="s">
        <v>319</v>
      </c>
      <c r="P35" s="39" t="s">
        <v>319</v>
      </c>
      <c r="Q35" s="39" t="s">
        <v>319</v>
      </c>
      <c r="R35" s="39" t="s">
        <v>319</v>
      </c>
      <c r="S35" s="40"/>
      <c r="T35" s="37">
        <v>1</v>
      </c>
      <c r="U35" s="219">
        <v>170.12</v>
      </c>
      <c r="V35" s="37"/>
      <c r="W35" s="131"/>
      <c r="X35" s="37">
        <f t="shared" si="1"/>
        <v>1</v>
      </c>
      <c r="Y35" s="211">
        <f t="shared" si="0"/>
        <v>170.12</v>
      </c>
      <c r="Z35" s="242">
        <f t="shared" ref="Z35:Z48" si="3">Y35+S35</f>
        <v>170.12</v>
      </c>
      <c r="AA35" s="109" t="s">
        <v>576</v>
      </c>
      <c r="AB35" s="145"/>
      <c r="AC35" s="47"/>
      <c r="AD35" s="48"/>
      <c r="AE35" s="47"/>
    </row>
    <row r="36" spans="1:31" s="97" customFormat="1" ht="45" customHeight="1">
      <c r="A36" s="27">
        <v>560800</v>
      </c>
      <c r="B36" s="27">
        <v>560801</v>
      </c>
      <c r="C36" s="128" t="s">
        <v>188</v>
      </c>
      <c r="D36" s="82">
        <v>861375</v>
      </c>
      <c r="E36" s="27" t="s">
        <v>395</v>
      </c>
      <c r="F36" s="28" t="s">
        <v>396</v>
      </c>
      <c r="G36" s="28"/>
      <c r="H36" s="29" t="s">
        <v>151</v>
      </c>
      <c r="I36" s="37" t="s">
        <v>143</v>
      </c>
      <c r="J36" s="89" t="s">
        <v>485</v>
      </c>
      <c r="K36" s="37" t="s">
        <v>143</v>
      </c>
      <c r="L36" s="89" t="s">
        <v>488</v>
      </c>
      <c r="M36" s="65">
        <v>45527</v>
      </c>
      <c r="N36" s="65">
        <v>45528</v>
      </c>
      <c r="O36" s="39" t="s">
        <v>319</v>
      </c>
      <c r="P36" s="39" t="s">
        <v>319</v>
      </c>
      <c r="Q36" s="39" t="s">
        <v>319</v>
      </c>
      <c r="R36" s="39" t="s">
        <v>319</v>
      </c>
      <c r="S36" s="40"/>
      <c r="T36" s="37">
        <v>1</v>
      </c>
      <c r="U36" s="219">
        <v>170.12</v>
      </c>
      <c r="V36" s="37">
        <v>1</v>
      </c>
      <c r="W36" s="131">
        <v>57</v>
      </c>
      <c r="X36" s="37">
        <f t="shared" si="1"/>
        <v>2</v>
      </c>
      <c r="Y36" s="211">
        <f t="shared" si="0"/>
        <v>227.12</v>
      </c>
      <c r="Z36" s="242">
        <f t="shared" si="3"/>
        <v>227.12</v>
      </c>
      <c r="AA36" s="109" t="s">
        <v>576</v>
      </c>
      <c r="AB36" s="145"/>
      <c r="AC36" s="47"/>
      <c r="AD36" s="48"/>
      <c r="AE36" s="47"/>
    </row>
    <row r="37" spans="1:31" s="97" customFormat="1" ht="45" customHeight="1">
      <c r="A37" s="27">
        <v>560800</v>
      </c>
      <c r="B37" s="27">
        <v>560801</v>
      </c>
      <c r="C37" s="128" t="s">
        <v>181</v>
      </c>
      <c r="D37" s="82">
        <v>863050</v>
      </c>
      <c r="E37" s="27" t="s">
        <v>395</v>
      </c>
      <c r="F37" s="28" t="s">
        <v>396</v>
      </c>
      <c r="G37" s="28"/>
      <c r="H37" s="29" t="s">
        <v>151</v>
      </c>
      <c r="I37" s="37" t="s">
        <v>143</v>
      </c>
      <c r="J37" s="28" t="s">
        <v>144</v>
      </c>
      <c r="K37" s="37" t="s">
        <v>143</v>
      </c>
      <c r="L37" s="89" t="s">
        <v>485</v>
      </c>
      <c r="M37" s="65">
        <v>45526</v>
      </c>
      <c r="N37" s="65">
        <v>45527</v>
      </c>
      <c r="O37" s="39" t="s">
        <v>319</v>
      </c>
      <c r="P37" s="39" t="s">
        <v>319</v>
      </c>
      <c r="Q37" s="39" t="s">
        <v>319</v>
      </c>
      <c r="R37" s="39" t="s">
        <v>319</v>
      </c>
      <c r="S37" s="40"/>
      <c r="T37" s="37">
        <v>1</v>
      </c>
      <c r="U37" s="219">
        <v>170.12</v>
      </c>
      <c r="V37" s="37"/>
      <c r="W37" s="131"/>
      <c r="X37" s="37">
        <f t="shared" si="1"/>
        <v>1</v>
      </c>
      <c r="Y37" s="211">
        <f t="shared" si="0"/>
        <v>170.12</v>
      </c>
      <c r="Z37" s="242">
        <f t="shared" si="3"/>
        <v>170.12</v>
      </c>
      <c r="AA37" s="109" t="s">
        <v>576</v>
      </c>
      <c r="AB37" s="145"/>
      <c r="AC37" s="47"/>
      <c r="AD37" s="48"/>
      <c r="AE37" s="47"/>
    </row>
    <row r="38" spans="1:31" s="97" customFormat="1" ht="45" customHeight="1">
      <c r="A38" s="27">
        <v>560800</v>
      </c>
      <c r="B38" s="27">
        <v>560801</v>
      </c>
      <c r="C38" s="128" t="s">
        <v>181</v>
      </c>
      <c r="D38" s="82">
        <v>863050</v>
      </c>
      <c r="E38" s="27" t="s">
        <v>395</v>
      </c>
      <c r="F38" s="28" t="s">
        <v>396</v>
      </c>
      <c r="G38" s="28"/>
      <c r="H38" s="29" t="s">
        <v>151</v>
      </c>
      <c r="I38" s="37" t="s">
        <v>143</v>
      </c>
      <c r="J38" s="89" t="s">
        <v>485</v>
      </c>
      <c r="K38" s="37" t="s">
        <v>143</v>
      </c>
      <c r="L38" s="89" t="s">
        <v>488</v>
      </c>
      <c r="M38" s="65">
        <v>45527</v>
      </c>
      <c r="N38" s="65">
        <v>45528</v>
      </c>
      <c r="O38" s="39" t="s">
        <v>319</v>
      </c>
      <c r="P38" s="39" t="s">
        <v>319</v>
      </c>
      <c r="Q38" s="39" t="s">
        <v>319</v>
      </c>
      <c r="R38" s="39" t="s">
        <v>319</v>
      </c>
      <c r="S38" s="40"/>
      <c r="T38" s="37">
        <v>1</v>
      </c>
      <c r="U38" s="219">
        <v>170.12</v>
      </c>
      <c r="V38" s="37">
        <v>1</v>
      </c>
      <c r="W38" s="131">
        <v>57</v>
      </c>
      <c r="X38" s="37">
        <f t="shared" si="1"/>
        <v>2</v>
      </c>
      <c r="Y38" s="211">
        <f t="shared" si="0"/>
        <v>227.12</v>
      </c>
      <c r="Z38" s="242">
        <f t="shared" si="3"/>
        <v>227.12</v>
      </c>
      <c r="AA38" s="109" t="s">
        <v>576</v>
      </c>
      <c r="AB38" s="145"/>
      <c r="AC38" s="47"/>
      <c r="AD38" s="48"/>
      <c r="AE38" s="47"/>
    </row>
    <row r="39" spans="1:31" s="97" customFormat="1" ht="45" customHeight="1">
      <c r="A39" s="27">
        <v>560800</v>
      </c>
      <c r="B39" s="27">
        <v>560801</v>
      </c>
      <c r="C39" s="88" t="s">
        <v>333</v>
      </c>
      <c r="D39" s="27">
        <v>86959</v>
      </c>
      <c r="E39" s="27" t="s">
        <v>334</v>
      </c>
      <c r="F39" s="28" t="s">
        <v>489</v>
      </c>
      <c r="G39" s="28"/>
      <c r="H39" s="29" t="s">
        <v>7</v>
      </c>
      <c r="I39" s="37" t="s">
        <v>143</v>
      </c>
      <c r="J39" s="28" t="s">
        <v>152</v>
      </c>
      <c r="K39" s="37" t="s">
        <v>143</v>
      </c>
      <c r="L39" s="89" t="s">
        <v>449</v>
      </c>
      <c r="M39" s="65">
        <v>45527</v>
      </c>
      <c r="N39" s="65">
        <v>45528</v>
      </c>
      <c r="O39" s="39" t="s">
        <v>319</v>
      </c>
      <c r="P39" s="39" t="s">
        <v>319</v>
      </c>
      <c r="Q39" s="39" t="s">
        <v>319</v>
      </c>
      <c r="R39" s="39" t="s">
        <v>319</v>
      </c>
      <c r="S39" s="40"/>
      <c r="T39" s="37">
        <v>1</v>
      </c>
      <c r="U39" s="237">
        <v>241.86</v>
      </c>
      <c r="V39" s="37">
        <v>1</v>
      </c>
      <c r="W39" s="233">
        <v>72.540000000000006</v>
      </c>
      <c r="X39" s="37">
        <f t="shared" si="1"/>
        <v>2</v>
      </c>
      <c r="Y39" s="236">
        <f t="shared" si="0"/>
        <v>314.40000000000003</v>
      </c>
      <c r="Z39" s="241">
        <f t="shared" si="3"/>
        <v>314.40000000000003</v>
      </c>
      <c r="AA39" s="109" t="s">
        <v>576</v>
      </c>
      <c r="AB39" s="145"/>
      <c r="AC39" s="47"/>
      <c r="AD39" s="48"/>
      <c r="AE39" s="47"/>
    </row>
    <row r="40" spans="1:31" s="97" customFormat="1" ht="45" customHeight="1">
      <c r="A40" s="27">
        <v>560800</v>
      </c>
      <c r="B40" s="27">
        <v>560801</v>
      </c>
      <c r="C40" s="88" t="s">
        <v>174</v>
      </c>
      <c r="D40" s="27">
        <v>96967</v>
      </c>
      <c r="E40" s="27" t="s">
        <v>490</v>
      </c>
      <c r="F40" s="28" t="s">
        <v>489</v>
      </c>
      <c r="G40" s="28"/>
      <c r="H40" s="29" t="s">
        <v>7</v>
      </c>
      <c r="I40" s="37" t="s">
        <v>143</v>
      </c>
      <c r="J40" s="28" t="s">
        <v>152</v>
      </c>
      <c r="K40" s="37" t="s">
        <v>143</v>
      </c>
      <c r="L40" s="89" t="s">
        <v>449</v>
      </c>
      <c r="M40" s="65">
        <v>45527</v>
      </c>
      <c r="N40" s="65">
        <v>45528</v>
      </c>
      <c r="O40" s="39" t="s">
        <v>319</v>
      </c>
      <c r="P40" s="39" t="s">
        <v>319</v>
      </c>
      <c r="Q40" s="39" t="s">
        <v>319</v>
      </c>
      <c r="R40" s="39" t="s">
        <v>319</v>
      </c>
      <c r="S40" s="40"/>
      <c r="T40" s="37">
        <v>1</v>
      </c>
      <c r="U40" s="237">
        <v>170.12</v>
      </c>
      <c r="V40" s="37">
        <v>1</v>
      </c>
      <c r="W40" s="233">
        <v>57</v>
      </c>
      <c r="X40" s="37">
        <f t="shared" si="1"/>
        <v>2</v>
      </c>
      <c r="Y40" s="236">
        <f t="shared" si="0"/>
        <v>227.12</v>
      </c>
      <c r="Z40" s="241">
        <f t="shared" si="3"/>
        <v>227.12</v>
      </c>
      <c r="AA40" s="109" t="s">
        <v>576</v>
      </c>
      <c r="AB40" s="145"/>
      <c r="AC40" s="47"/>
      <c r="AD40" s="48"/>
      <c r="AE40" s="47"/>
    </row>
    <row r="41" spans="1:31" s="97" customFormat="1" ht="45" customHeight="1">
      <c r="A41" s="27">
        <v>560800</v>
      </c>
      <c r="B41" s="27">
        <v>560801</v>
      </c>
      <c r="C41" s="88" t="s">
        <v>174</v>
      </c>
      <c r="D41" s="27">
        <v>96967</v>
      </c>
      <c r="E41" s="27" t="s">
        <v>490</v>
      </c>
      <c r="F41" s="28" t="s">
        <v>491</v>
      </c>
      <c r="G41" s="28"/>
      <c r="H41" s="29" t="s">
        <v>7</v>
      </c>
      <c r="I41" s="37" t="s">
        <v>143</v>
      </c>
      <c r="J41" s="28" t="s">
        <v>144</v>
      </c>
      <c r="K41" s="37" t="s">
        <v>408</v>
      </c>
      <c r="L41" s="89" t="s">
        <v>409</v>
      </c>
      <c r="M41" s="65">
        <v>45513</v>
      </c>
      <c r="N41" s="65">
        <v>45514</v>
      </c>
      <c r="O41" s="39" t="s">
        <v>411</v>
      </c>
      <c r="P41" s="78" t="s">
        <v>411</v>
      </c>
      <c r="Q41" s="78">
        <v>947.02940000000001</v>
      </c>
      <c r="R41" s="78">
        <v>922.90940000000001</v>
      </c>
      <c r="S41" s="40">
        <f>Q41+R41</f>
        <v>1869.9387999999999</v>
      </c>
      <c r="T41" s="37">
        <v>1</v>
      </c>
      <c r="U41" s="237">
        <v>332.08</v>
      </c>
      <c r="V41" s="37">
        <v>1</v>
      </c>
      <c r="W41" s="233">
        <v>99.64</v>
      </c>
      <c r="X41" s="37">
        <f t="shared" si="1"/>
        <v>2</v>
      </c>
      <c r="Y41" s="236">
        <f t="shared" si="0"/>
        <v>431.71999999999997</v>
      </c>
      <c r="Z41" s="241">
        <f t="shared" si="3"/>
        <v>2301.6587999999997</v>
      </c>
      <c r="AA41" s="49"/>
      <c r="AB41" s="145"/>
      <c r="AC41" s="47"/>
      <c r="AD41" s="48"/>
      <c r="AE41" s="47"/>
    </row>
    <row r="42" spans="1:31" s="44" customFormat="1" ht="45" customHeight="1">
      <c r="A42" s="27">
        <v>560800</v>
      </c>
      <c r="B42" s="27">
        <v>560801</v>
      </c>
      <c r="C42" s="88" t="s">
        <v>213</v>
      </c>
      <c r="D42" s="27">
        <v>3735</v>
      </c>
      <c r="E42" s="27" t="s">
        <v>148</v>
      </c>
      <c r="F42" s="28" t="s">
        <v>282</v>
      </c>
      <c r="G42" s="28"/>
      <c r="H42" s="29" t="s">
        <v>151</v>
      </c>
      <c r="I42" s="37" t="s">
        <v>143</v>
      </c>
      <c r="J42" s="28" t="s">
        <v>144</v>
      </c>
      <c r="K42" s="37" t="s">
        <v>143</v>
      </c>
      <c r="L42" s="38" t="s">
        <v>485</v>
      </c>
      <c r="M42" s="32">
        <v>45526</v>
      </c>
      <c r="N42" s="32">
        <v>45527</v>
      </c>
      <c r="O42" s="39" t="s">
        <v>319</v>
      </c>
      <c r="P42" s="39" t="s">
        <v>319</v>
      </c>
      <c r="Q42" s="39" t="s">
        <v>319</v>
      </c>
      <c r="R42" s="39" t="s">
        <v>319</v>
      </c>
      <c r="S42" s="40"/>
      <c r="T42" s="37">
        <v>1</v>
      </c>
      <c r="U42" s="237">
        <v>120</v>
      </c>
      <c r="V42" s="37"/>
      <c r="W42" s="233"/>
      <c r="X42" s="37">
        <f t="shared" si="1"/>
        <v>1</v>
      </c>
      <c r="Y42" s="236">
        <f t="shared" si="0"/>
        <v>120</v>
      </c>
      <c r="Z42" s="241">
        <f t="shared" si="3"/>
        <v>120</v>
      </c>
      <c r="AA42" s="109" t="s">
        <v>576</v>
      </c>
      <c r="AB42" s="146"/>
      <c r="AC42" s="43"/>
      <c r="AD42" s="48"/>
      <c r="AE42" s="43"/>
    </row>
    <row r="43" spans="1:31" s="44" customFormat="1" ht="45" customHeight="1">
      <c r="A43" s="27">
        <v>560800</v>
      </c>
      <c r="B43" s="27">
        <v>560801</v>
      </c>
      <c r="C43" s="88" t="s">
        <v>213</v>
      </c>
      <c r="D43" s="27">
        <v>3735</v>
      </c>
      <c r="E43" s="27" t="s">
        <v>148</v>
      </c>
      <c r="F43" s="28" t="s">
        <v>282</v>
      </c>
      <c r="G43" s="28"/>
      <c r="H43" s="29" t="s">
        <v>151</v>
      </c>
      <c r="I43" s="37" t="s">
        <v>143</v>
      </c>
      <c r="J43" s="38" t="s">
        <v>485</v>
      </c>
      <c r="K43" s="37" t="s">
        <v>143</v>
      </c>
      <c r="L43" s="38" t="s">
        <v>488</v>
      </c>
      <c r="M43" s="32">
        <v>45527</v>
      </c>
      <c r="N43" s="32">
        <v>45528</v>
      </c>
      <c r="O43" s="39" t="s">
        <v>319</v>
      </c>
      <c r="P43" s="39" t="s">
        <v>319</v>
      </c>
      <c r="Q43" s="39" t="s">
        <v>319</v>
      </c>
      <c r="R43" s="39" t="s">
        <v>319</v>
      </c>
      <c r="S43" s="40"/>
      <c r="T43" s="37">
        <v>1</v>
      </c>
      <c r="U43" s="237"/>
      <c r="V43" s="37">
        <v>1</v>
      </c>
      <c r="W43" s="233">
        <v>55</v>
      </c>
      <c r="X43" s="37">
        <f t="shared" si="1"/>
        <v>2</v>
      </c>
      <c r="Y43" s="236">
        <f t="shared" si="0"/>
        <v>55</v>
      </c>
      <c r="Z43" s="241">
        <f t="shared" si="3"/>
        <v>55</v>
      </c>
      <c r="AA43" s="109" t="s">
        <v>576</v>
      </c>
      <c r="AB43" s="146"/>
      <c r="AC43" s="43"/>
      <c r="AD43" s="48"/>
      <c r="AE43" s="43"/>
    </row>
    <row r="44" spans="1:31" s="44" customFormat="1" ht="45" customHeight="1">
      <c r="A44" s="27">
        <v>560800</v>
      </c>
      <c r="B44" s="27">
        <v>560801</v>
      </c>
      <c r="C44" s="88" t="s">
        <v>213</v>
      </c>
      <c r="D44" s="27">
        <v>3735</v>
      </c>
      <c r="E44" s="27" t="s">
        <v>148</v>
      </c>
      <c r="F44" s="28" t="s">
        <v>282</v>
      </c>
      <c r="G44" s="28"/>
      <c r="H44" s="29" t="s">
        <v>151</v>
      </c>
      <c r="I44" s="37" t="s">
        <v>143</v>
      </c>
      <c r="J44" s="38" t="s">
        <v>152</v>
      </c>
      <c r="K44" s="37" t="s">
        <v>143</v>
      </c>
      <c r="L44" s="38" t="s">
        <v>492</v>
      </c>
      <c r="M44" s="32">
        <v>45530</v>
      </c>
      <c r="N44" s="32">
        <v>45531</v>
      </c>
      <c r="O44" s="39" t="s">
        <v>319</v>
      </c>
      <c r="P44" s="39" t="s">
        <v>319</v>
      </c>
      <c r="Q44" s="39" t="s">
        <v>319</v>
      </c>
      <c r="R44" s="39" t="s">
        <v>319</v>
      </c>
      <c r="S44" s="40"/>
      <c r="T44" s="37">
        <v>1</v>
      </c>
      <c r="U44" s="237">
        <v>120</v>
      </c>
      <c r="V44" s="37">
        <v>1</v>
      </c>
      <c r="W44" s="233">
        <v>55</v>
      </c>
      <c r="X44" s="37">
        <f t="shared" si="1"/>
        <v>2</v>
      </c>
      <c r="Y44" s="236">
        <f t="shared" si="0"/>
        <v>175</v>
      </c>
      <c r="Z44" s="241">
        <f t="shared" si="3"/>
        <v>175</v>
      </c>
      <c r="AA44" s="109" t="s">
        <v>576</v>
      </c>
      <c r="AB44" s="146"/>
      <c r="AC44" s="43"/>
      <c r="AD44" s="48"/>
      <c r="AE44" s="43"/>
    </row>
    <row r="45" spans="1:31" s="44" customFormat="1" ht="45" customHeight="1">
      <c r="A45" s="27">
        <v>560800</v>
      </c>
      <c r="B45" s="27">
        <v>560801</v>
      </c>
      <c r="C45" s="88" t="s">
        <v>215</v>
      </c>
      <c r="D45" s="27">
        <v>864064</v>
      </c>
      <c r="E45" s="27" t="s">
        <v>326</v>
      </c>
      <c r="F45" s="82" t="s">
        <v>493</v>
      </c>
      <c r="G45" s="28"/>
      <c r="H45" s="29" t="s">
        <v>7</v>
      </c>
      <c r="I45" s="37" t="s">
        <v>143</v>
      </c>
      <c r="J45" s="28" t="s">
        <v>144</v>
      </c>
      <c r="K45" s="37" t="s">
        <v>233</v>
      </c>
      <c r="L45" s="38" t="s">
        <v>234</v>
      </c>
      <c r="M45" s="32">
        <v>45532</v>
      </c>
      <c r="N45" s="32">
        <v>45535</v>
      </c>
      <c r="O45" s="39" t="s">
        <v>411</v>
      </c>
      <c r="P45" s="78" t="s">
        <v>412</v>
      </c>
      <c r="Q45" s="78">
        <v>1468.5363600000001</v>
      </c>
      <c r="R45" s="78">
        <v>1642.4507599999999</v>
      </c>
      <c r="S45" s="40">
        <f>Q45+R45</f>
        <v>3110.9871199999998</v>
      </c>
      <c r="T45" s="37">
        <v>3</v>
      </c>
      <c r="U45" s="237">
        <v>332.08</v>
      </c>
      <c r="V45" s="37">
        <v>1</v>
      </c>
      <c r="W45" s="233">
        <v>99.64</v>
      </c>
      <c r="X45" s="37">
        <f t="shared" si="1"/>
        <v>4</v>
      </c>
      <c r="Y45" s="236">
        <f t="shared" si="0"/>
        <v>1095.8800000000001</v>
      </c>
      <c r="Z45" s="241">
        <f t="shared" si="3"/>
        <v>4206.8671199999999</v>
      </c>
      <c r="AA45" s="49"/>
      <c r="AB45" s="146"/>
      <c r="AC45" s="43"/>
      <c r="AD45" s="48"/>
      <c r="AE45" s="43"/>
    </row>
    <row r="46" spans="1:31" s="138" customFormat="1" ht="45" customHeight="1">
      <c r="A46" s="88">
        <v>560800</v>
      </c>
      <c r="B46" s="88">
        <v>560801</v>
      </c>
      <c r="C46" s="88" t="s">
        <v>466</v>
      </c>
      <c r="D46" s="88" t="s">
        <v>467</v>
      </c>
      <c r="E46" s="128" t="s">
        <v>226</v>
      </c>
      <c r="F46" s="134" t="s">
        <v>465</v>
      </c>
      <c r="G46" s="134"/>
      <c r="H46" s="29" t="s">
        <v>7</v>
      </c>
      <c r="I46" s="135" t="s">
        <v>143</v>
      </c>
      <c r="J46" s="134" t="s">
        <v>144</v>
      </c>
      <c r="K46" s="135" t="s">
        <v>143</v>
      </c>
      <c r="L46" s="133" t="s">
        <v>485</v>
      </c>
      <c r="M46" s="32">
        <v>45530</v>
      </c>
      <c r="N46" s="32">
        <v>45531</v>
      </c>
      <c r="O46" s="39" t="s">
        <v>319</v>
      </c>
      <c r="P46" s="39" t="s">
        <v>319</v>
      </c>
      <c r="Q46" s="39" t="s">
        <v>319</v>
      </c>
      <c r="R46" s="39" t="s">
        <v>319</v>
      </c>
      <c r="S46" s="136"/>
      <c r="T46" s="135">
        <v>1</v>
      </c>
      <c r="U46" s="243">
        <v>170.12</v>
      </c>
      <c r="V46" s="135">
        <v>1</v>
      </c>
      <c r="W46" s="246">
        <v>57</v>
      </c>
      <c r="X46" s="37">
        <f t="shared" si="1"/>
        <v>2</v>
      </c>
      <c r="Y46" s="243">
        <f t="shared" si="0"/>
        <v>227.12</v>
      </c>
      <c r="Z46" s="244">
        <f t="shared" si="3"/>
        <v>227.12</v>
      </c>
      <c r="AA46" s="109" t="s">
        <v>576</v>
      </c>
      <c r="AB46" s="147"/>
      <c r="AC46" s="137"/>
      <c r="AE46" s="137"/>
    </row>
    <row r="47" spans="1:31" s="97" customFormat="1" ht="45" customHeight="1">
      <c r="A47" s="88">
        <v>560800</v>
      </c>
      <c r="B47" s="88">
        <v>560801</v>
      </c>
      <c r="C47" s="88" t="s">
        <v>262</v>
      </c>
      <c r="D47" s="88">
        <v>865010</v>
      </c>
      <c r="E47" s="128" t="s">
        <v>226</v>
      </c>
      <c r="F47" s="134" t="s">
        <v>465</v>
      </c>
      <c r="G47" s="134"/>
      <c r="H47" s="29" t="s">
        <v>7</v>
      </c>
      <c r="I47" s="135" t="s">
        <v>143</v>
      </c>
      <c r="J47" s="134" t="s">
        <v>144</v>
      </c>
      <c r="K47" s="135" t="s">
        <v>143</v>
      </c>
      <c r="L47" s="133" t="s">
        <v>485</v>
      </c>
      <c r="M47" s="32">
        <v>45523</v>
      </c>
      <c r="N47" s="32">
        <v>45523</v>
      </c>
      <c r="O47" s="39" t="s">
        <v>319</v>
      </c>
      <c r="P47" s="39" t="s">
        <v>319</v>
      </c>
      <c r="Q47" s="39" t="s">
        <v>319</v>
      </c>
      <c r="R47" s="39" t="s">
        <v>319</v>
      </c>
      <c r="S47" s="40"/>
      <c r="T47" s="37"/>
      <c r="U47" s="237"/>
      <c r="V47" s="37">
        <v>1</v>
      </c>
      <c r="W47" s="233">
        <v>57</v>
      </c>
      <c r="X47" s="37">
        <f t="shared" si="1"/>
        <v>1</v>
      </c>
      <c r="Y47" s="237">
        <f t="shared" si="0"/>
        <v>57</v>
      </c>
      <c r="Z47" s="241">
        <f t="shared" si="3"/>
        <v>57</v>
      </c>
      <c r="AA47" s="109" t="s">
        <v>576</v>
      </c>
      <c r="AB47" s="145"/>
      <c r="AC47" s="47"/>
      <c r="AD47" s="48"/>
      <c r="AE47" s="47"/>
    </row>
    <row r="48" spans="1:31" s="97" customFormat="1" ht="45" customHeight="1">
      <c r="A48" s="88">
        <v>560800</v>
      </c>
      <c r="B48" s="88">
        <v>560801</v>
      </c>
      <c r="C48" s="88" t="s">
        <v>262</v>
      </c>
      <c r="D48" s="88">
        <v>865010</v>
      </c>
      <c r="E48" s="128" t="s">
        <v>226</v>
      </c>
      <c r="F48" s="134" t="s">
        <v>465</v>
      </c>
      <c r="G48" s="134"/>
      <c r="H48" s="29" t="s">
        <v>7</v>
      </c>
      <c r="I48" s="135" t="s">
        <v>143</v>
      </c>
      <c r="J48" s="134" t="s">
        <v>144</v>
      </c>
      <c r="K48" s="135" t="s">
        <v>143</v>
      </c>
      <c r="L48" s="133" t="s">
        <v>485</v>
      </c>
      <c r="M48" s="32">
        <v>45530</v>
      </c>
      <c r="N48" s="32">
        <v>45531</v>
      </c>
      <c r="O48" s="39" t="s">
        <v>319</v>
      </c>
      <c r="P48" s="39" t="s">
        <v>319</v>
      </c>
      <c r="Q48" s="39" t="s">
        <v>319</v>
      </c>
      <c r="R48" s="39" t="s">
        <v>319</v>
      </c>
      <c r="S48" s="40"/>
      <c r="T48" s="37">
        <v>1</v>
      </c>
      <c r="U48" s="237">
        <v>170.12</v>
      </c>
      <c r="V48" s="37">
        <v>1</v>
      </c>
      <c r="W48" s="233">
        <v>57</v>
      </c>
      <c r="X48" s="37">
        <f t="shared" si="1"/>
        <v>2</v>
      </c>
      <c r="Y48" s="237">
        <f t="shared" si="0"/>
        <v>227.12</v>
      </c>
      <c r="Z48" s="241">
        <f t="shared" si="3"/>
        <v>227.12</v>
      </c>
      <c r="AA48" s="109" t="s">
        <v>576</v>
      </c>
      <c r="AB48" s="145"/>
      <c r="AC48" s="47"/>
      <c r="AD48" s="48"/>
      <c r="AE48" s="47"/>
    </row>
    <row r="49" spans="1:31" s="97" customFormat="1" ht="45" customHeight="1">
      <c r="A49" s="27">
        <v>560800</v>
      </c>
      <c r="B49" s="27">
        <v>560801</v>
      </c>
      <c r="C49" s="88" t="s">
        <v>494</v>
      </c>
      <c r="D49" s="27">
        <v>861090</v>
      </c>
      <c r="E49" s="27" t="s">
        <v>495</v>
      </c>
      <c r="F49" s="132" t="s">
        <v>496</v>
      </c>
      <c r="G49" s="28"/>
      <c r="H49" s="29" t="s">
        <v>7</v>
      </c>
      <c r="I49" s="37" t="s">
        <v>143</v>
      </c>
      <c r="J49" s="28" t="s">
        <v>144</v>
      </c>
      <c r="K49" s="37" t="s">
        <v>143</v>
      </c>
      <c r="L49" s="38" t="s">
        <v>304</v>
      </c>
      <c r="M49" s="139">
        <v>45534</v>
      </c>
      <c r="N49" s="139">
        <v>45535</v>
      </c>
      <c r="O49" s="39" t="s">
        <v>319</v>
      </c>
      <c r="P49" s="39" t="s">
        <v>319</v>
      </c>
      <c r="Q49" s="39" t="s">
        <v>319</v>
      </c>
      <c r="R49" s="39" t="s">
        <v>319</v>
      </c>
      <c r="S49" s="40"/>
      <c r="T49" s="37">
        <v>1</v>
      </c>
      <c r="U49" s="237">
        <v>170.12</v>
      </c>
      <c r="V49" s="37">
        <v>1</v>
      </c>
      <c r="W49" s="233">
        <v>57</v>
      </c>
      <c r="X49" s="37">
        <f t="shared" si="1"/>
        <v>2</v>
      </c>
      <c r="Y49" s="236">
        <f t="shared" si="0"/>
        <v>227.12</v>
      </c>
      <c r="Z49" s="241">
        <f t="shared" si="2"/>
        <v>227.12</v>
      </c>
      <c r="AA49" s="109" t="s">
        <v>576</v>
      </c>
      <c r="AB49" s="145"/>
      <c r="AC49" s="47"/>
      <c r="AD49" s="48"/>
      <c r="AE49" s="47"/>
    </row>
    <row r="50" spans="1:31" s="97" customFormat="1" ht="45" customHeight="1">
      <c r="A50" s="27">
        <v>560800</v>
      </c>
      <c r="B50" s="27">
        <v>560801</v>
      </c>
      <c r="C50" s="88" t="s">
        <v>333</v>
      </c>
      <c r="D50" s="27">
        <v>86959</v>
      </c>
      <c r="E50" s="27" t="s">
        <v>334</v>
      </c>
      <c r="F50" s="28" t="s">
        <v>205</v>
      </c>
      <c r="G50" s="28"/>
      <c r="H50" s="29" t="s">
        <v>7</v>
      </c>
      <c r="I50" s="37" t="s">
        <v>143</v>
      </c>
      <c r="J50" s="28" t="s">
        <v>144</v>
      </c>
      <c r="K50" s="37" t="s">
        <v>233</v>
      </c>
      <c r="L50" s="89" t="s">
        <v>234</v>
      </c>
      <c r="M50" s="65">
        <v>45532</v>
      </c>
      <c r="N50" s="65">
        <v>45533</v>
      </c>
      <c r="O50" s="39" t="s">
        <v>411</v>
      </c>
      <c r="P50" s="78" t="s">
        <v>412</v>
      </c>
      <c r="Q50" s="78">
        <v>1468.5363600000001</v>
      </c>
      <c r="R50" s="78">
        <v>1197.59448</v>
      </c>
      <c r="S50" s="40">
        <f>Q50+R50</f>
        <v>2666.1308399999998</v>
      </c>
      <c r="T50" s="37">
        <v>1</v>
      </c>
      <c r="U50" s="237">
        <v>449.67</v>
      </c>
      <c r="V50" s="37">
        <v>1</v>
      </c>
      <c r="W50" s="233">
        <v>134.9</v>
      </c>
      <c r="X50" s="37">
        <f t="shared" si="1"/>
        <v>2</v>
      </c>
      <c r="Y50" s="236">
        <f t="shared" si="0"/>
        <v>584.57000000000005</v>
      </c>
      <c r="Z50" s="241">
        <f t="shared" si="2"/>
        <v>3250.70084</v>
      </c>
      <c r="AA50" s="49"/>
      <c r="AB50" s="145"/>
      <c r="AC50" s="47"/>
      <c r="AD50" s="48"/>
      <c r="AE50" s="47"/>
    </row>
    <row r="51" spans="1:31" s="97" customFormat="1" ht="45" customHeight="1">
      <c r="A51" s="27">
        <v>560800</v>
      </c>
      <c r="B51" s="27">
        <v>560801</v>
      </c>
      <c r="C51" s="88" t="s">
        <v>333</v>
      </c>
      <c r="D51" s="27">
        <v>86959</v>
      </c>
      <c r="E51" s="27" t="s">
        <v>334</v>
      </c>
      <c r="F51" s="28" t="s">
        <v>496</v>
      </c>
      <c r="G51" s="28"/>
      <c r="H51" s="29" t="s">
        <v>7</v>
      </c>
      <c r="I51" s="37" t="s">
        <v>143</v>
      </c>
      <c r="J51" s="28" t="s">
        <v>144</v>
      </c>
      <c r="K51" s="37" t="s">
        <v>143</v>
      </c>
      <c r="L51" s="89" t="s">
        <v>304</v>
      </c>
      <c r="M51" s="65">
        <v>45534</v>
      </c>
      <c r="N51" s="65">
        <v>45535</v>
      </c>
      <c r="O51" s="39" t="s">
        <v>319</v>
      </c>
      <c r="P51" s="39" t="s">
        <v>319</v>
      </c>
      <c r="Q51" s="39" t="s">
        <v>319</v>
      </c>
      <c r="R51" s="39" t="s">
        <v>319</v>
      </c>
      <c r="S51" s="40"/>
      <c r="T51" s="37">
        <v>1</v>
      </c>
      <c r="U51" s="237">
        <v>241.86</v>
      </c>
      <c r="V51" s="37">
        <v>1</v>
      </c>
      <c r="W51" s="233">
        <v>72.540000000000006</v>
      </c>
      <c r="X51" s="37">
        <f t="shared" si="1"/>
        <v>2</v>
      </c>
      <c r="Y51" s="236">
        <f t="shared" si="0"/>
        <v>314.40000000000003</v>
      </c>
      <c r="Z51" s="241">
        <f t="shared" si="2"/>
        <v>314.40000000000003</v>
      </c>
      <c r="AA51" s="109" t="s">
        <v>576</v>
      </c>
      <c r="AB51" s="145"/>
      <c r="AC51" s="47"/>
      <c r="AD51" s="48"/>
      <c r="AE51" s="47"/>
    </row>
    <row r="52" spans="1:31" s="44" customFormat="1" ht="45" customHeight="1">
      <c r="A52" s="27">
        <v>560800</v>
      </c>
      <c r="B52" s="27">
        <v>560801</v>
      </c>
      <c r="C52" s="128" t="s">
        <v>222</v>
      </c>
      <c r="D52" s="27">
        <v>861065</v>
      </c>
      <c r="E52" s="82" t="s">
        <v>379</v>
      </c>
      <c r="F52" s="82" t="s">
        <v>497</v>
      </c>
      <c r="G52" s="28"/>
      <c r="H52" s="29" t="s">
        <v>7</v>
      </c>
      <c r="I52" s="37" t="s">
        <v>143</v>
      </c>
      <c r="J52" s="28" t="s">
        <v>144</v>
      </c>
      <c r="K52" s="37" t="s">
        <v>143</v>
      </c>
      <c r="L52" s="38" t="s">
        <v>369</v>
      </c>
      <c r="M52" s="32">
        <v>45531</v>
      </c>
      <c r="N52" s="32">
        <v>45532</v>
      </c>
      <c r="O52" s="39" t="s">
        <v>319</v>
      </c>
      <c r="P52" s="39" t="s">
        <v>319</v>
      </c>
      <c r="Q52" s="39" t="s">
        <v>319</v>
      </c>
      <c r="R52" s="39" t="s">
        <v>319</v>
      </c>
      <c r="S52" s="40"/>
      <c r="T52" s="37">
        <v>1</v>
      </c>
      <c r="U52" s="237">
        <v>170.12</v>
      </c>
      <c r="V52" s="37">
        <v>1</v>
      </c>
      <c r="W52" s="233">
        <v>57</v>
      </c>
      <c r="X52" s="37">
        <f t="shared" si="1"/>
        <v>2</v>
      </c>
      <c r="Y52" s="236">
        <f t="shared" si="0"/>
        <v>227.12</v>
      </c>
      <c r="Z52" s="241">
        <f t="shared" si="2"/>
        <v>227.12</v>
      </c>
      <c r="AA52" s="109" t="s">
        <v>576</v>
      </c>
      <c r="AB52" s="146"/>
      <c r="AC52" s="43"/>
      <c r="AD52" s="48"/>
      <c r="AE52" s="43"/>
    </row>
    <row r="53" spans="1:31" s="97" customFormat="1" ht="45" customHeight="1">
      <c r="A53" s="27">
        <v>560800</v>
      </c>
      <c r="B53" s="27">
        <v>560801</v>
      </c>
      <c r="C53" s="88" t="s">
        <v>456</v>
      </c>
      <c r="D53" s="27">
        <v>861030</v>
      </c>
      <c r="E53" s="82" t="s">
        <v>457</v>
      </c>
      <c r="F53" s="84" t="s">
        <v>498</v>
      </c>
      <c r="G53" s="28"/>
      <c r="H53" s="29" t="s">
        <v>7</v>
      </c>
      <c r="I53" s="37" t="s">
        <v>143</v>
      </c>
      <c r="J53" s="28" t="s">
        <v>144</v>
      </c>
      <c r="K53" s="37" t="s">
        <v>408</v>
      </c>
      <c r="L53" s="38" t="s">
        <v>409</v>
      </c>
      <c r="M53" s="32">
        <v>45525</v>
      </c>
      <c r="N53" s="32">
        <v>45528</v>
      </c>
      <c r="O53" s="39" t="s">
        <v>411</v>
      </c>
      <c r="P53" s="78" t="s">
        <v>411</v>
      </c>
      <c r="Q53" s="75">
        <v>1032.3438000000001</v>
      </c>
      <c r="R53" s="78">
        <v>1008.2238</v>
      </c>
      <c r="S53" s="40">
        <f>Q53+R53</f>
        <v>2040.5676000000001</v>
      </c>
      <c r="T53" s="37">
        <v>3</v>
      </c>
      <c r="U53" s="237">
        <v>332.08</v>
      </c>
      <c r="V53" s="37">
        <v>1</v>
      </c>
      <c r="W53" s="233">
        <v>99.64</v>
      </c>
      <c r="X53" s="37">
        <f t="shared" si="1"/>
        <v>4</v>
      </c>
      <c r="Y53" s="236">
        <f t="shared" si="0"/>
        <v>1095.8800000000001</v>
      </c>
      <c r="Z53" s="241">
        <f t="shared" si="2"/>
        <v>3136.4476000000004</v>
      </c>
      <c r="AA53" s="49"/>
      <c r="AB53" s="145"/>
      <c r="AC53" s="47"/>
      <c r="AD53" s="48"/>
      <c r="AE53" s="47"/>
    </row>
    <row r="54" spans="1:31" s="97" customFormat="1" ht="45" customHeight="1">
      <c r="A54" s="27">
        <v>560800</v>
      </c>
      <c r="B54" s="27">
        <v>560801</v>
      </c>
      <c r="C54" s="88" t="s">
        <v>456</v>
      </c>
      <c r="D54" s="27">
        <v>861030</v>
      </c>
      <c r="E54" s="82" t="s">
        <v>457</v>
      </c>
      <c r="F54" s="84" t="s">
        <v>489</v>
      </c>
      <c r="G54" s="28"/>
      <c r="H54" s="29" t="s">
        <v>7</v>
      </c>
      <c r="I54" s="37" t="s">
        <v>143</v>
      </c>
      <c r="J54" s="28" t="s">
        <v>144</v>
      </c>
      <c r="K54" s="37" t="s">
        <v>143</v>
      </c>
      <c r="L54" s="38" t="s">
        <v>369</v>
      </c>
      <c r="M54" s="32">
        <v>45534</v>
      </c>
      <c r="N54" s="32">
        <v>45535</v>
      </c>
      <c r="O54" s="39" t="s">
        <v>319</v>
      </c>
      <c r="P54" s="39" t="s">
        <v>319</v>
      </c>
      <c r="Q54" s="39" t="s">
        <v>319</v>
      </c>
      <c r="R54" s="39" t="s">
        <v>319</v>
      </c>
      <c r="S54" s="40"/>
      <c r="T54" s="37">
        <v>1</v>
      </c>
      <c r="U54" s="237">
        <v>170.12</v>
      </c>
      <c r="V54" s="37">
        <v>1</v>
      </c>
      <c r="W54" s="233">
        <v>57</v>
      </c>
      <c r="X54" s="37">
        <f t="shared" si="1"/>
        <v>2</v>
      </c>
      <c r="Y54" s="236">
        <f t="shared" si="0"/>
        <v>227.12</v>
      </c>
      <c r="Z54" s="241">
        <f t="shared" si="2"/>
        <v>227.12</v>
      </c>
      <c r="AA54" s="109" t="s">
        <v>576</v>
      </c>
      <c r="AB54" s="145"/>
      <c r="AC54" s="47"/>
      <c r="AD54" s="48"/>
      <c r="AE54" s="47"/>
    </row>
    <row r="55" spans="1:31" s="26" customFormat="1" ht="15.75" customHeight="1">
      <c r="A55" s="321" t="s">
        <v>40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30"/>
      <c r="N55" s="30"/>
      <c r="O55" s="20"/>
      <c r="P55" s="20"/>
      <c r="Q55" s="20"/>
      <c r="R55" s="20"/>
      <c r="S55" s="20"/>
      <c r="T55" s="20"/>
      <c r="U55" s="220"/>
      <c r="V55" s="20"/>
      <c r="W55" s="220"/>
      <c r="X55" s="140"/>
      <c r="Y55" s="213"/>
      <c r="Z55" s="245"/>
      <c r="AA55" s="141"/>
      <c r="AB55" s="141"/>
      <c r="AC55" s="20"/>
      <c r="AD55" s="48"/>
    </row>
    <row r="56" spans="1:31" s="26" customFormat="1" ht="15.75" customHeight="1">
      <c r="A56" s="322" t="s">
        <v>41</v>
      </c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1"/>
      <c r="M56" s="30"/>
      <c r="N56" s="30"/>
      <c r="O56" s="20"/>
      <c r="P56" s="20"/>
      <c r="Q56" s="20"/>
      <c r="R56" s="63"/>
      <c r="S56" s="20"/>
      <c r="T56" s="20"/>
      <c r="U56" s="220"/>
      <c r="V56" s="20"/>
      <c r="W56" s="220"/>
      <c r="X56" s="140"/>
      <c r="Y56" s="213"/>
      <c r="Z56" s="245"/>
      <c r="AA56" s="141"/>
      <c r="AB56" s="141"/>
      <c r="AC56" s="20"/>
    </row>
    <row r="57" spans="1:31" s="26" customFormat="1" ht="15.75" customHeight="1">
      <c r="A57" s="318" t="s">
        <v>42</v>
      </c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1"/>
      <c r="M57" s="30"/>
      <c r="N57" s="30"/>
      <c r="O57" s="20"/>
      <c r="P57" s="20"/>
      <c r="Q57" s="20"/>
      <c r="R57" s="20"/>
      <c r="S57" s="20"/>
      <c r="T57" s="63"/>
      <c r="U57" s="220"/>
      <c r="V57" s="20"/>
      <c r="W57" s="220"/>
      <c r="X57" s="140"/>
      <c r="Y57" s="213"/>
      <c r="Z57" s="245"/>
      <c r="AA57" s="141"/>
      <c r="AB57" s="141"/>
      <c r="AC57" s="20"/>
    </row>
    <row r="58" spans="1:31" s="26" customFormat="1" ht="15.75" customHeight="1">
      <c r="A58" s="318" t="s">
        <v>43</v>
      </c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1"/>
      <c r="M58" s="30"/>
      <c r="N58" s="30"/>
      <c r="O58" s="20"/>
      <c r="P58" s="20"/>
      <c r="Q58" s="20"/>
      <c r="R58" s="63"/>
      <c r="S58" s="64"/>
      <c r="T58" s="20"/>
      <c r="U58" s="220"/>
      <c r="V58" s="20"/>
      <c r="W58" s="220"/>
      <c r="X58" s="140"/>
      <c r="Y58" s="213"/>
      <c r="Z58" s="245"/>
      <c r="AA58" s="141"/>
      <c r="AB58" s="141"/>
      <c r="AC58" s="20"/>
    </row>
    <row r="59" spans="1:31" s="26" customFormat="1" ht="15.75" customHeight="1">
      <c r="A59" s="318" t="s">
        <v>44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1"/>
      <c r="M59" s="30"/>
      <c r="N59" s="30"/>
      <c r="O59" s="20"/>
      <c r="P59" s="20"/>
      <c r="Q59" s="20"/>
      <c r="R59" s="20"/>
      <c r="S59" s="64"/>
      <c r="T59" s="20"/>
      <c r="U59" s="220"/>
      <c r="V59" s="20"/>
      <c r="W59" s="220"/>
      <c r="X59" s="140"/>
      <c r="Y59" s="213"/>
      <c r="Z59" s="245"/>
      <c r="AA59" s="141"/>
      <c r="AB59" s="141"/>
      <c r="AC59" s="20"/>
    </row>
    <row r="60" spans="1:31" s="26" customFormat="1" ht="15.75" customHeight="1">
      <c r="A60" s="318" t="s">
        <v>45</v>
      </c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1"/>
      <c r="M60" s="30"/>
      <c r="N60" s="30"/>
      <c r="O60" s="20"/>
      <c r="P60" s="20"/>
      <c r="Q60" s="20"/>
      <c r="R60" s="20"/>
      <c r="S60" s="64"/>
      <c r="T60" s="20"/>
      <c r="U60" s="220"/>
      <c r="V60" s="20"/>
      <c r="W60" s="220"/>
      <c r="X60" s="140"/>
      <c r="Y60" s="213"/>
      <c r="Z60" s="245"/>
      <c r="AA60" s="141"/>
      <c r="AB60" s="141"/>
      <c r="AC60" s="20"/>
    </row>
    <row r="61" spans="1:31" s="26" customFormat="1" ht="15.75" customHeight="1">
      <c r="A61" s="318" t="s">
        <v>46</v>
      </c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1"/>
      <c r="M61" s="30"/>
      <c r="N61" s="30"/>
      <c r="O61" s="20"/>
      <c r="P61" s="20"/>
      <c r="Q61" s="20"/>
      <c r="R61" s="20" t="s">
        <v>506</v>
      </c>
      <c r="S61" s="20"/>
      <c r="T61" s="20"/>
      <c r="U61" s="220"/>
      <c r="V61" s="20"/>
      <c r="W61" s="220"/>
      <c r="X61" s="140"/>
      <c r="Y61" s="213"/>
      <c r="Z61" s="245"/>
      <c r="AA61" s="141"/>
      <c r="AB61" s="141"/>
      <c r="AC61" s="20"/>
    </row>
    <row r="62" spans="1:31" s="26" customFormat="1" ht="15.75" customHeight="1">
      <c r="A62" s="318" t="s">
        <v>47</v>
      </c>
      <c r="B62" s="269"/>
      <c r="C62" s="269"/>
      <c r="D62" s="269"/>
      <c r="E62" s="269"/>
      <c r="F62" s="269"/>
      <c r="G62" s="269"/>
      <c r="H62" s="269"/>
      <c r="I62" s="269"/>
      <c r="J62" s="269"/>
      <c r="K62" s="269"/>
      <c r="L62" s="261"/>
      <c r="M62" s="30"/>
      <c r="N62" s="30"/>
      <c r="O62" s="20"/>
      <c r="P62" s="20"/>
      <c r="Q62" s="20"/>
      <c r="R62" s="20"/>
      <c r="S62" s="20"/>
      <c r="T62" s="20"/>
      <c r="U62" s="220"/>
      <c r="V62" s="20"/>
      <c r="W62" s="220"/>
      <c r="X62" s="140"/>
      <c r="Y62" s="213"/>
      <c r="Z62" s="245"/>
      <c r="AA62" s="141"/>
      <c r="AB62" s="141"/>
      <c r="AC62" s="20"/>
    </row>
    <row r="63" spans="1:31" s="26" customFormat="1" ht="15.75" customHeight="1">
      <c r="A63" s="318" t="s">
        <v>91</v>
      </c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1"/>
      <c r="M63" s="30"/>
      <c r="N63" s="30"/>
      <c r="O63" s="20"/>
      <c r="P63" s="20"/>
      <c r="Q63" s="20"/>
      <c r="R63" s="20"/>
      <c r="S63" s="20"/>
      <c r="T63" s="20"/>
      <c r="U63" s="220"/>
      <c r="V63" s="20"/>
      <c r="W63" s="220"/>
      <c r="X63" s="140"/>
      <c r="Y63" s="213"/>
      <c r="Z63" s="245"/>
      <c r="AA63" s="141"/>
      <c r="AB63" s="141"/>
      <c r="AC63" s="20"/>
      <c r="AD63" s="20"/>
      <c r="AE63" s="20"/>
    </row>
    <row r="64" spans="1:31" s="26" customFormat="1" ht="15.75" customHeight="1">
      <c r="A64" s="318" t="s">
        <v>92</v>
      </c>
      <c r="B64" s="269"/>
      <c r="C64" s="269"/>
      <c r="D64" s="269"/>
      <c r="E64" s="269"/>
      <c r="F64" s="269"/>
      <c r="G64" s="269"/>
      <c r="H64" s="269"/>
      <c r="I64" s="269"/>
      <c r="J64" s="269"/>
      <c r="K64" s="269"/>
      <c r="L64" s="261"/>
      <c r="M64" s="30"/>
      <c r="N64" s="30"/>
      <c r="O64" s="20"/>
      <c r="P64" s="20"/>
      <c r="Q64" s="20"/>
      <c r="R64" s="20"/>
      <c r="S64" s="20"/>
      <c r="T64" s="20"/>
      <c r="U64" s="220"/>
      <c r="V64" s="20"/>
      <c r="W64" s="220"/>
      <c r="X64" s="140"/>
      <c r="Y64" s="213"/>
      <c r="Z64" s="245"/>
      <c r="AA64" s="141"/>
      <c r="AB64" s="141"/>
      <c r="AC64" s="20"/>
    </row>
    <row r="65" spans="1:29" s="26" customFormat="1" ht="15.75" customHeight="1">
      <c r="A65" s="318" t="s">
        <v>93</v>
      </c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1"/>
      <c r="M65" s="30"/>
      <c r="N65" s="30"/>
      <c r="O65" s="20"/>
      <c r="P65" s="20"/>
      <c r="Q65" s="20"/>
      <c r="R65" s="20"/>
      <c r="S65" s="20"/>
      <c r="T65" s="20"/>
      <c r="U65" s="220"/>
      <c r="V65" s="20"/>
      <c r="W65" s="220"/>
      <c r="X65" s="140"/>
      <c r="Y65" s="213"/>
      <c r="Z65" s="245"/>
      <c r="AA65" s="141"/>
      <c r="AB65" s="141"/>
      <c r="AC65" s="20"/>
    </row>
    <row r="66" spans="1:29" s="26" customFormat="1" ht="15.75" customHeight="1">
      <c r="A66" s="318" t="s">
        <v>94</v>
      </c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L66" s="261"/>
      <c r="M66" s="30"/>
      <c r="N66" s="30"/>
      <c r="O66" s="20"/>
      <c r="P66" s="20"/>
      <c r="Q66" s="20"/>
      <c r="R66" s="20"/>
      <c r="S66" s="20"/>
      <c r="T66" s="20"/>
      <c r="U66" s="220"/>
      <c r="V66" s="20"/>
      <c r="W66" s="220"/>
      <c r="X66" s="140"/>
      <c r="Y66" s="213"/>
      <c r="Z66" s="245"/>
      <c r="AA66" s="141"/>
      <c r="AB66" s="141"/>
      <c r="AC66" s="20"/>
    </row>
    <row r="67" spans="1:29" s="26" customFormat="1" ht="15.75" customHeight="1">
      <c r="A67" s="318" t="s">
        <v>95</v>
      </c>
      <c r="B67" s="269"/>
      <c r="C67" s="269"/>
      <c r="D67" s="269"/>
      <c r="E67" s="269"/>
      <c r="F67" s="269"/>
      <c r="G67" s="269"/>
      <c r="H67" s="269"/>
      <c r="I67" s="269"/>
      <c r="J67" s="269"/>
      <c r="K67" s="269"/>
      <c r="L67" s="261"/>
      <c r="M67" s="30"/>
      <c r="N67" s="30"/>
      <c r="O67" s="20"/>
      <c r="P67" s="20"/>
      <c r="Q67" s="20"/>
      <c r="R67" s="20"/>
      <c r="S67" s="20"/>
      <c r="T67" s="20"/>
      <c r="U67" s="220"/>
      <c r="V67" s="20"/>
      <c r="W67" s="220"/>
      <c r="X67" s="140"/>
      <c r="Y67" s="213"/>
      <c r="Z67" s="245"/>
      <c r="AA67" s="141"/>
      <c r="AB67" s="141"/>
      <c r="AC67" s="20"/>
    </row>
    <row r="68" spans="1:29" s="26" customFormat="1" ht="15.75" customHeight="1">
      <c r="A68" s="318" t="s">
        <v>96</v>
      </c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1"/>
      <c r="M68" s="30"/>
      <c r="N68" s="30"/>
      <c r="O68" s="20"/>
      <c r="P68" s="20"/>
      <c r="Q68" s="20"/>
      <c r="R68" s="20"/>
      <c r="S68" s="20"/>
      <c r="T68" s="20"/>
      <c r="U68" s="220"/>
      <c r="V68" s="20"/>
      <c r="W68" s="220"/>
      <c r="X68" s="140"/>
      <c r="Y68" s="213"/>
      <c r="Z68" s="245"/>
      <c r="AA68" s="141"/>
      <c r="AB68" s="141"/>
      <c r="AC68" s="20"/>
    </row>
    <row r="69" spans="1:29" s="26" customFormat="1" ht="15.75" customHeight="1">
      <c r="A69" s="318" t="s">
        <v>97</v>
      </c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1"/>
      <c r="M69" s="30"/>
      <c r="N69" s="30"/>
      <c r="O69" s="20"/>
      <c r="P69" s="20"/>
      <c r="Q69" s="20"/>
      <c r="R69" s="20"/>
      <c r="S69" s="20"/>
      <c r="T69" s="20"/>
      <c r="U69" s="220"/>
      <c r="V69" s="20"/>
      <c r="W69" s="220"/>
      <c r="X69" s="140"/>
      <c r="Y69" s="213"/>
      <c r="Z69" s="245"/>
      <c r="AA69" s="141"/>
      <c r="AB69" s="141"/>
      <c r="AC69" s="20"/>
    </row>
    <row r="70" spans="1:29" s="26" customFormat="1" ht="15.75" customHeight="1">
      <c r="A70" s="318" t="s">
        <v>98</v>
      </c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L70" s="261"/>
      <c r="M70" s="30"/>
      <c r="N70" s="30"/>
      <c r="O70" s="20"/>
      <c r="P70" s="20"/>
      <c r="Q70" s="20"/>
      <c r="R70" s="20"/>
      <c r="S70" s="20"/>
      <c r="T70" s="20"/>
      <c r="U70" s="220"/>
      <c r="V70" s="20"/>
      <c r="W70" s="220"/>
      <c r="X70" s="140"/>
      <c r="Y70" s="213"/>
      <c r="Z70" s="245"/>
      <c r="AA70" s="141"/>
      <c r="AB70" s="141"/>
      <c r="AC70" s="20"/>
    </row>
    <row r="71" spans="1:29" s="26" customFormat="1" ht="15.75" customHeight="1">
      <c r="A71" s="318" t="s">
        <v>99</v>
      </c>
      <c r="B71" s="269"/>
      <c r="C71" s="269"/>
      <c r="D71" s="269"/>
      <c r="E71" s="269"/>
      <c r="F71" s="269"/>
      <c r="G71" s="269"/>
      <c r="H71" s="269"/>
      <c r="I71" s="269"/>
      <c r="J71" s="269"/>
      <c r="K71" s="269"/>
      <c r="L71" s="261"/>
      <c r="M71" s="30"/>
      <c r="N71" s="30"/>
      <c r="O71" s="20"/>
      <c r="P71" s="20"/>
      <c r="Q71" s="20"/>
      <c r="R71" s="20"/>
      <c r="S71" s="20"/>
      <c r="T71" s="20"/>
      <c r="U71" s="220"/>
      <c r="V71" s="20"/>
      <c r="W71" s="220"/>
      <c r="X71" s="140"/>
      <c r="Y71" s="213"/>
      <c r="Z71" s="245"/>
      <c r="AA71" s="141"/>
      <c r="AB71" s="141"/>
      <c r="AC71" s="20"/>
    </row>
    <row r="72" spans="1:29" s="26" customFormat="1" ht="15.75" customHeight="1">
      <c r="A72" s="318" t="s">
        <v>100</v>
      </c>
      <c r="B72" s="269"/>
      <c r="C72" s="269"/>
      <c r="D72" s="269"/>
      <c r="E72" s="269"/>
      <c r="F72" s="269"/>
      <c r="G72" s="269"/>
      <c r="H72" s="269"/>
      <c r="I72" s="269"/>
      <c r="J72" s="269"/>
      <c r="K72" s="269"/>
      <c r="L72" s="261"/>
      <c r="M72" s="30"/>
      <c r="N72" s="30"/>
      <c r="O72" s="20"/>
      <c r="P72" s="20"/>
      <c r="Q72" s="20"/>
      <c r="R72" s="20"/>
      <c r="S72" s="20"/>
      <c r="T72" s="20"/>
      <c r="U72" s="220"/>
      <c r="V72" s="20"/>
      <c r="W72" s="220"/>
      <c r="X72" s="140"/>
      <c r="Y72" s="213"/>
      <c r="Z72" s="245"/>
      <c r="AA72" s="141"/>
      <c r="AB72" s="141"/>
      <c r="AC72" s="20"/>
    </row>
    <row r="73" spans="1:29" s="26" customFormat="1" ht="15.75" customHeight="1">
      <c r="A73" s="318" t="s">
        <v>101</v>
      </c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1"/>
      <c r="M73" s="30"/>
      <c r="N73" s="30"/>
      <c r="O73" s="20"/>
      <c r="P73" s="20"/>
      <c r="Q73" s="20"/>
      <c r="R73" s="20"/>
      <c r="S73" s="20"/>
      <c r="T73" s="20"/>
      <c r="U73" s="220"/>
      <c r="V73" s="20"/>
      <c r="W73" s="220"/>
      <c r="X73" s="140"/>
      <c r="Y73" s="213"/>
      <c r="Z73" s="245"/>
      <c r="AA73" s="141"/>
      <c r="AB73" s="141"/>
      <c r="AC73" s="20"/>
    </row>
    <row r="74" spans="1:29" s="26" customFormat="1" ht="15.75" customHeight="1">
      <c r="A74" s="318" t="s">
        <v>102</v>
      </c>
      <c r="B74" s="269"/>
      <c r="C74" s="269"/>
      <c r="D74" s="269"/>
      <c r="E74" s="269"/>
      <c r="F74" s="269"/>
      <c r="G74" s="269"/>
      <c r="H74" s="269"/>
      <c r="I74" s="269"/>
      <c r="J74" s="269"/>
      <c r="K74" s="269"/>
      <c r="L74" s="261"/>
      <c r="M74" s="30"/>
      <c r="N74" s="30"/>
      <c r="O74" s="20"/>
      <c r="P74" s="20"/>
      <c r="Q74" s="20"/>
      <c r="R74" s="20"/>
      <c r="S74" s="20"/>
      <c r="T74" s="20"/>
      <c r="U74" s="220"/>
      <c r="V74" s="20"/>
      <c r="W74" s="220"/>
      <c r="X74" s="140"/>
      <c r="Y74" s="213"/>
      <c r="Z74" s="245"/>
      <c r="AA74" s="141"/>
      <c r="AB74" s="141"/>
      <c r="AC74" s="20"/>
    </row>
    <row r="75" spans="1:29" s="26" customFormat="1" ht="15.75" customHeight="1">
      <c r="A75" s="318" t="s">
        <v>103</v>
      </c>
      <c r="B75" s="269"/>
      <c r="C75" s="269"/>
      <c r="D75" s="269"/>
      <c r="E75" s="269"/>
      <c r="F75" s="269"/>
      <c r="G75" s="269"/>
      <c r="H75" s="269"/>
      <c r="I75" s="269"/>
      <c r="J75" s="269"/>
      <c r="K75" s="269"/>
      <c r="L75" s="261"/>
      <c r="M75" s="30"/>
      <c r="N75" s="30"/>
      <c r="O75" s="20"/>
      <c r="P75" s="20"/>
      <c r="Q75" s="20"/>
      <c r="R75" s="20"/>
      <c r="S75" s="20"/>
      <c r="T75" s="20"/>
      <c r="U75" s="220"/>
      <c r="V75" s="20"/>
      <c r="W75" s="220"/>
      <c r="X75" s="140"/>
      <c r="Y75" s="213"/>
      <c r="Z75" s="245"/>
      <c r="AA75" s="141"/>
      <c r="AB75" s="141"/>
      <c r="AC75" s="20"/>
    </row>
    <row r="76" spans="1:29" s="26" customFormat="1" ht="15.75" customHeight="1">
      <c r="A76" s="318" t="s">
        <v>104</v>
      </c>
      <c r="B76" s="269"/>
      <c r="C76" s="269"/>
      <c r="D76" s="269"/>
      <c r="E76" s="269"/>
      <c r="F76" s="269"/>
      <c r="G76" s="269"/>
      <c r="H76" s="269"/>
      <c r="I76" s="269"/>
      <c r="J76" s="269"/>
      <c r="K76" s="269"/>
      <c r="L76" s="261"/>
      <c r="M76" s="30"/>
      <c r="N76" s="30"/>
      <c r="O76" s="20"/>
      <c r="P76" s="20"/>
      <c r="Q76" s="20"/>
      <c r="R76" s="20"/>
      <c r="S76" s="20"/>
      <c r="T76" s="20"/>
      <c r="U76" s="220"/>
      <c r="V76" s="20"/>
      <c r="W76" s="220"/>
      <c r="X76" s="140"/>
      <c r="Y76" s="213"/>
      <c r="Z76" s="245"/>
      <c r="AA76" s="141"/>
      <c r="AB76" s="141"/>
      <c r="AC76" s="20"/>
    </row>
    <row r="77" spans="1:29" s="26" customFormat="1" ht="15.75" customHeight="1">
      <c r="A77" s="318" t="s">
        <v>105</v>
      </c>
      <c r="B77" s="269"/>
      <c r="C77" s="269"/>
      <c r="D77" s="269"/>
      <c r="E77" s="269"/>
      <c r="F77" s="269"/>
      <c r="G77" s="269"/>
      <c r="H77" s="269"/>
      <c r="I77" s="269"/>
      <c r="J77" s="269"/>
      <c r="K77" s="269"/>
      <c r="L77" s="261"/>
      <c r="M77" s="30"/>
      <c r="N77" s="30"/>
      <c r="O77" s="20"/>
      <c r="P77" s="20"/>
      <c r="Q77" s="20"/>
      <c r="R77" s="20"/>
      <c r="S77" s="20"/>
      <c r="T77" s="20"/>
      <c r="U77" s="220"/>
      <c r="V77" s="20"/>
      <c r="W77" s="220"/>
      <c r="X77" s="140"/>
      <c r="Y77" s="213"/>
      <c r="Z77" s="245"/>
      <c r="AA77" s="141"/>
      <c r="AB77" s="141"/>
      <c r="AC77" s="20"/>
    </row>
    <row r="78" spans="1:29" s="26" customFormat="1" ht="15.75" customHeight="1">
      <c r="A78" s="318" t="s">
        <v>106</v>
      </c>
      <c r="B78" s="269"/>
      <c r="C78" s="269"/>
      <c r="D78" s="269"/>
      <c r="E78" s="269"/>
      <c r="F78" s="269"/>
      <c r="G78" s="269"/>
      <c r="H78" s="269"/>
      <c r="I78" s="269"/>
      <c r="J78" s="269"/>
      <c r="K78" s="269"/>
      <c r="L78" s="261"/>
      <c r="M78" s="30"/>
      <c r="N78" s="30"/>
      <c r="O78" s="20"/>
      <c r="P78" s="20"/>
      <c r="Q78" s="20"/>
      <c r="R78" s="20"/>
      <c r="S78" s="20"/>
      <c r="T78" s="20"/>
      <c r="U78" s="220"/>
      <c r="V78" s="20"/>
      <c r="W78" s="220"/>
      <c r="X78" s="140"/>
      <c r="Y78" s="213"/>
      <c r="Z78" s="245"/>
      <c r="AA78" s="141"/>
      <c r="AB78" s="141"/>
      <c r="AC78" s="20"/>
    </row>
    <row r="79" spans="1:29" s="26" customFormat="1" ht="15.75" customHeight="1">
      <c r="A79" s="318" t="s">
        <v>107</v>
      </c>
      <c r="B79" s="269"/>
      <c r="C79" s="269"/>
      <c r="D79" s="269"/>
      <c r="E79" s="269"/>
      <c r="F79" s="269"/>
      <c r="G79" s="269"/>
      <c r="H79" s="269"/>
      <c r="I79" s="269"/>
      <c r="J79" s="269"/>
      <c r="K79" s="269"/>
      <c r="L79" s="261"/>
      <c r="M79" s="30"/>
      <c r="N79" s="30"/>
      <c r="O79" s="20"/>
      <c r="P79" s="20"/>
      <c r="Q79" s="20"/>
      <c r="R79" s="20"/>
      <c r="S79" s="20"/>
      <c r="T79" s="20"/>
      <c r="U79" s="220"/>
      <c r="V79" s="20"/>
      <c r="W79" s="220"/>
      <c r="X79" s="140"/>
      <c r="Y79" s="213"/>
      <c r="Z79" s="245"/>
      <c r="AA79" s="141"/>
      <c r="AB79" s="141"/>
      <c r="AC79" s="20"/>
    </row>
    <row r="80" spans="1:29" s="26" customFormat="1" ht="15.75" customHeight="1">
      <c r="A80" s="318" t="s">
        <v>108</v>
      </c>
      <c r="B80" s="269"/>
      <c r="C80" s="269"/>
      <c r="D80" s="269"/>
      <c r="E80" s="269"/>
      <c r="F80" s="269"/>
      <c r="G80" s="269"/>
      <c r="H80" s="269"/>
      <c r="I80" s="269"/>
      <c r="J80" s="269"/>
      <c r="K80" s="269"/>
      <c r="L80" s="261"/>
      <c r="M80" s="30"/>
      <c r="N80" s="30"/>
      <c r="O80" s="20"/>
      <c r="P80" s="20"/>
      <c r="Q80" s="20"/>
      <c r="R80" s="20"/>
      <c r="S80" s="20"/>
      <c r="T80" s="20"/>
      <c r="U80" s="220"/>
      <c r="V80" s="20"/>
      <c r="W80" s="220"/>
      <c r="X80" s="140"/>
      <c r="Y80" s="213"/>
      <c r="Z80" s="245"/>
      <c r="AA80" s="141"/>
      <c r="AB80" s="141"/>
      <c r="AC80" s="20"/>
    </row>
    <row r="81" spans="1:29" s="26" customFormat="1" ht="15.75" customHeight="1">
      <c r="A81" s="318" t="s">
        <v>109</v>
      </c>
      <c r="B81" s="269"/>
      <c r="C81" s="269"/>
      <c r="D81" s="269"/>
      <c r="E81" s="269"/>
      <c r="F81" s="269"/>
      <c r="G81" s="269"/>
      <c r="H81" s="269"/>
      <c r="I81" s="269"/>
      <c r="J81" s="269"/>
      <c r="K81" s="269"/>
      <c r="L81" s="261"/>
      <c r="M81" s="30"/>
      <c r="N81" s="30"/>
      <c r="O81" s="20"/>
      <c r="P81" s="20"/>
      <c r="Q81" s="20"/>
      <c r="R81" s="20"/>
      <c r="S81" s="20"/>
      <c r="T81" s="20"/>
      <c r="U81" s="220"/>
      <c r="V81" s="20"/>
      <c r="W81" s="220"/>
      <c r="X81" s="140"/>
      <c r="Y81" s="213"/>
      <c r="Z81" s="245"/>
      <c r="AA81" s="141"/>
      <c r="AB81" s="141"/>
      <c r="AC81" s="20"/>
    </row>
    <row r="82" spans="1:29" s="26" customFormat="1" ht="15.75" customHeight="1">
      <c r="A82" s="318" t="s">
        <v>110</v>
      </c>
      <c r="B82" s="269"/>
      <c r="C82" s="269"/>
      <c r="D82" s="269"/>
      <c r="E82" s="269"/>
      <c r="F82" s="269"/>
      <c r="G82" s="269"/>
      <c r="H82" s="269"/>
      <c r="I82" s="269"/>
      <c r="J82" s="269"/>
      <c r="K82" s="269"/>
      <c r="L82" s="261"/>
      <c r="M82" s="30"/>
      <c r="N82" s="30"/>
      <c r="O82" s="20"/>
      <c r="P82" s="20"/>
      <c r="Q82" s="20"/>
      <c r="R82" s="20"/>
      <c r="S82" s="20"/>
      <c r="T82" s="20"/>
      <c r="U82" s="220"/>
      <c r="V82" s="20"/>
      <c r="W82" s="220"/>
      <c r="X82" s="140"/>
      <c r="Y82" s="213"/>
      <c r="Z82" s="245"/>
      <c r="AA82" s="141"/>
      <c r="AB82" s="141"/>
      <c r="AC82" s="20"/>
    </row>
    <row r="83" spans="1:29" s="26" customFormat="1" ht="15.75" customHeight="1">
      <c r="A83" s="318" t="s">
        <v>111</v>
      </c>
      <c r="B83" s="269"/>
      <c r="C83" s="269"/>
      <c r="D83" s="269"/>
      <c r="E83" s="269"/>
      <c r="F83" s="269"/>
      <c r="G83" s="269"/>
      <c r="H83" s="269"/>
      <c r="I83" s="269"/>
      <c r="J83" s="269"/>
      <c r="K83" s="269"/>
      <c r="L83" s="261"/>
      <c r="M83" s="30"/>
      <c r="N83" s="30"/>
      <c r="O83" s="20"/>
      <c r="P83" s="20"/>
      <c r="Q83" s="20"/>
      <c r="R83" s="20"/>
      <c r="S83" s="20"/>
      <c r="T83" s="20"/>
      <c r="U83" s="220"/>
      <c r="V83" s="20"/>
      <c r="W83" s="220"/>
      <c r="X83" s="140"/>
      <c r="Y83" s="213"/>
      <c r="Z83" s="245"/>
      <c r="AA83" s="141"/>
      <c r="AB83" s="141"/>
      <c r="AC83" s="20"/>
    </row>
    <row r="84" spans="1:29" s="26" customFormat="1" ht="15.75" customHeight="1">
      <c r="A84" s="318" t="s">
        <v>112</v>
      </c>
      <c r="B84" s="269"/>
      <c r="C84" s="269"/>
      <c r="D84" s="269"/>
      <c r="E84" s="269"/>
      <c r="F84" s="269"/>
      <c r="G84" s="269"/>
      <c r="H84" s="269"/>
      <c r="I84" s="269"/>
      <c r="J84" s="269"/>
      <c r="K84" s="269"/>
      <c r="L84" s="261"/>
      <c r="M84" s="30"/>
      <c r="N84" s="30"/>
      <c r="O84" s="20"/>
      <c r="P84" s="20"/>
      <c r="Q84" s="20"/>
      <c r="R84" s="20"/>
      <c r="S84" s="20"/>
      <c r="T84" s="20"/>
      <c r="U84" s="220"/>
      <c r="V84" s="20"/>
      <c r="W84" s="220"/>
      <c r="X84" s="140"/>
      <c r="Y84" s="213"/>
      <c r="Z84" s="245"/>
      <c r="AA84" s="141"/>
      <c r="AB84" s="141"/>
      <c r="AC84" s="20"/>
    </row>
  </sheetData>
  <mergeCells count="64">
    <mergeCell ref="A1:A3"/>
    <mergeCell ref="B1:AA1"/>
    <mergeCell ref="B2:AA2"/>
    <mergeCell ref="B3:AA3"/>
    <mergeCell ref="C4:AA4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Y6:Y7"/>
    <mergeCell ref="Z5:Z7"/>
    <mergeCell ref="V6:W6"/>
    <mergeCell ref="X6:X7"/>
    <mergeCell ref="R6:R7"/>
    <mergeCell ref="S6:S7"/>
    <mergeCell ref="T6:U6"/>
    <mergeCell ref="A59:L59"/>
    <mergeCell ref="Q6:Q7"/>
    <mergeCell ref="I6:J6"/>
    <mergeCell ref="K6:L6"/>
    <mergeCell ref="M6:M7"/>
    <mergeCell ref="N6:N7"/>
    <mergeCell ref="O6:O7"/>
    <mergeCell ref="P6:P7"/>
    <mergeCell ref="A55:L55"/>
    <mergeCell ref="A56:L56"/>
    <mergeCell ref="A57:L57"/>
    <mergeCell ref="A58:L58"/>
    <mergeCell ref="A71:L71"/>
    <mergeCell ref="A60:L60"/>
    <mergeCell ref="A61:L61"/>
    <mergeCell ref="A62:L62"/>
    <mergeCell ref="A63:L63"/>
    <mergeCell ref="A64:L64"/>
    <mergeCell ref="A65:L65"/>
    <mergeCell ref="A68:L68"/>
    <mergeCell ref="A69:L69"/>
    <mergeCell ref="A70:L70"/>
    <mergeCell ref="A84:L84"/>
    <mergeCell ref="A4:B4"/>
    <mergeCell ref="A78:L78"/>
    <mergeCell ref="A79:L79"/>
    <mergeCell ref="A80:L80"/>
    <mergeCell ref="A81:L81"/>
    <mergeCell ref="A82:L82"/>
    <mergeCell ref="A83:L83"/>
    <mergeCell ref="A72:L72"/>
    <mergeCell ref="A73:L73"/>
    <mergeCell ref="A74:L74"/>
    <mergeCell ref="A75:L75"/>
    <mergeCell ref="A76:L76"/>
    <mergeCell ref="A77:L77"/>
    <mergeCell ref="A66:L66"/>
    <mergeCell ref="A67:L67"/>
  </mergeCells>
  <conditionalFormatting sqref="AD8:AD55">
    <cfRule type="notContainsBlanks" dxfId="7" priority="1">
      <formula>LEN(TRIM(AD8))&gt;0</formula>
    </cfRule>
  </conditionalFormatting>
  <dataValidations count="6">
    <dataValidation type="list" allowBlank="1" sqref="P53 R53" xr:uid="{3261E689-7800-4408-81AB-F88C9436EFA0}">
      <formula1>$AD$9:$AD$20</formula1>
    </dataValidation>
    <dataValidation type="list" allowBlank="1" sqref="H8:H54" xr:uid="{65F7A2F8-59E9-42D0-9DE7-E36BCF952A71}">
      <formula1>"SERVIÇO,CURSO,EVENTO,REUNIÃO,OUTROS"</formula1>
    </dataValidation>
    <dataValidation type="list" allowBlank="1" sqref="Q25:R25 P20:R21" xr:uid="{97A9032E-1ADF-4BA1-8790-B1C2FB354BBE}">
      <formula1>$AD$8:$AD$16</formula1>
    </dataValidation>
    <dataValidation type="list" allowBlank="1" sqref="P12:R12" xr:uid="{9E9ED52A-FA24-4E1E-8D47-409E2CE3E3D0}">
      <formula1>$AD$8:$AD$15</formula1>
    </dataValidation>
    <dataValidation type="list" allowBlank="1" sqref="P9:R10 O8:R8 O11:R11 P45:R45 O13:R15 O19:R19 O22:R24" xr:uid="{D59C1449-40B7-4D1B-84A1-958087BC02AF}">
      <formula1>$AD$8:$AD$25</formula1>
    </dataValidation>
    <dataValidation type="list" allowBlank="1" sqref="P50:R50 P41:R41 P18:R18" xr:uid="{74FCEE8F-8EED-4654-8076-3857FF722228}">
      <formula1>$AD$8:$AD$12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5</vt:i4>
      </vt:variant>
    </vt:vector>
  </HeadingPairs>
  <TitlesOfParts>
    <vt:vector size="20" baseType="lpstr">
      <vt:lpstr>2021-JAN</vt:lpstr>
      <vt:lpstr>2024 - JAN</vt:lpstr>
      <vt:lpstr>2024 - FEV</vt:lpstr>
      <vt:lpstr>2024 - MAR</vt:lpstr>
      <vt:lpstr>2024 - ABR</vt:lpstr>
      <vt:lpstr>2024 - MAI</vt:lpstr>
      <vt:lpstr>2024 - JUN</vt:lpstr>
      <vt:lpstr>2024 - JUL</vt:lpstr>
      <vt:lpstr>2024 - AGO</vt:lpstr>
      <vt:lpstr>2024 - SET</vt:lpstr>
      <vt:lpstr>2024 - OUT</vt:lpstr>
      <vt:lpstr>2024 - NOV</vt:lpstr>
      <vt:lpstr>2024 - DEZ</vt:lpstr>
      <vt:lpstr>Decreto de Concessão de passage</vt:lpstr>
      <vt:lpstr>Cópia de 2021-JAN</vt:lpstr>
      <vt:lpstr>'2024 - ABR'!Area_de_impressao</vt:lpstr>
      <vt:lpstr>'2024 - FEV'!Area_de_impressao</vt:lpstr>
      <vt:lpstr>'2024 - JAN'!Area_de_impressao</vt:lpstr>
      <vt:lpstr>'2024 - MAI'!Area_de_impressao</vt:lpstr>
      <vt:lpstr>'2024 - MAR'!Area_de_impressao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Renan Adson Rodrigues dos Santos</cp:lastModifiedBy>
  <cp:lastPrinted>2024-04-18T17:03:19Z</cp:lastPrinted>
  <dcterms:created xsi:type="dcterms:W3CDTF">2022-03-15T11:47:00Z</dcterms:created>
  <dcterms:modified xsi:type="dcterms:W3CDTF">2025-01-10T17:49:28Z</dcterms:modified>
</cp:coreProperties>
</file>