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renan.santos\Downloads\"/>
    </mc:Choice>
  </mc:AlternateContent>
  <xr:revisionPtr revIDLastSave="0" documentId="13_ncr:1_{8D842C87-71DE-4B2D-A1BF-1B0E821C5E6D}" xr6:coauthVersionLast="47" xr6:coauthVersionMax="47" xr10:uidLastSave="{00000000-0000-0000-0000-000000000000}"/>
  <bookViews>
    <workbookView xWindow="-120" yWindow="-120" windowWidth="29040" windowHeight="15840" tabRatio="821" firstSheet="1" activeTab="12" xr2:uid="{00000000-000D-0000-FFFF-FFFF00000000}"/>
  </bookViews>
  <sheets>
    <sheet name="2021-JAN" sheetId="1" state="hidden" r:id="rId1"/>
    <sheet name="2023 - JAN" sheetId="2" r:id="rId2"/>
    <sheet name="2023 - FEV" sheetId="5" r:id="rId3"/>
    <sheet name="2023 - MAR" sheetId="6" r:id="rId4"/>
    <sheet name="2023 - ABR" sheetId="7" r:id="rId5"/>
    <sheet name="2023 - MAI" sheetId="11" r:id="rId6"/>
    <sheet name="2023 - JUN" sheetId="12" r:id="rId7"/>
    <sheet name="2023 - JUL" sheetId="13" r:id="rId8"/>
    <sheet name="2023 - AGO" sheetId="14" r:id="rId9"/>
    <sheet name="2023 - SET" sheetId="15" r:id="rId10"/>
    <sheet name="2023 - OUT" sheetId="16" r:id="rId11"/>
    <sheet name="2023 - NOV" sheetId="17" r:id="rId12"/>
    <sheet name="2023 - DEZ" sheetId="18" r:id="rId13"/>
    <sheet name="Decreto de Concessão de passage" sheetId="3" state="hidden" r:id="rId14"/>
    <sheet name="Cópia de 2021-JAN" sheetId="4" state="hidden" r:id="rId15"/>
  </sheets>
  <definedNames>
    <definedName name="_xlnm.Print_Area" localSheetId="4">'2023 - ABR'!$A$1:$AA$44</definedName>
    <definedName name="_xlnm.Print_Area" localSheetId="8">'2023 - AGO'!$A$1:$AA$56</definedName>
    <definedName name="_xlnm.Print_Area" localSheetId="12">'2023 - DEZ'!$A$1:$AA$46</definedName>
    <definedName name="_xlnm.Print_Area" localSheetId="2">'2023 - FEV'!$A$1:$AA$48</definedName>
    <definedName name="_xlnm.Print_Area" localSheetId="1">'2023 - JAN'!$A$1:$AA$39</definedName>
    <definedName name="_xlnm.Print_Area" localSheetId="7">'2023 - JUL'!$A$1:$AA$41</definedName>
    <definedName name="_xlnm.Print_Area" localSheetId="6">'2023 - JUN'!$A$1:$AA$56</definedName>
    <definedName name="_xlnm.Print_Area" localSheetId="5">'2023 - MAI'!$A$1:$AA$52</definedName>
    <definedName name="_xlnm.Print_Area" localSheetId="3">'2023 - MAR'!$A$1:$AA$41</definedName>
    <definedName name="_xlnm.Print_Area" localSheetId="11">'2023 - NOV'!$A$1:$AA$51</definedName>
    <definedName name="_xlnm.Print_Area" localSheetId="10">'2023 - OUT'!$A$1:$AA$46</definedName>
    <definedName name="_xlnm.Print_Area" localSheetId="9">'2023 - SET'!$A$1:$AA$55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18" l="1"/>
  <c r="Z13" i="18" s="1"/>
  <c r="S14" i="18"/>
  <c r="Y14" i="18"/>
  <c r="Y13" i="18"/>
  <c r="X13" i="18"/>
  <c r="Z17" i="17"/>
  <c r="Z18" i="17"/>
  <c r="Y17" i="17"/>
  <c r="Y18" i="17"/>
  <c r="Y19" i="17"/>
  <c r="Z19" i="17" s="1"/>
  <c r="Y14" i="17"/>
  <c r="Z14" i="17" s="1"/>
  <c r="Y15" i="17"/>
  <c r="Z15" i="17" s="1"/>
  <c r="Y16" i="17"/>
  <c r="Z16" i="17" s="1"/>
  <c r="Y13" i="17"/>
  <c r="Z13" i="17" s="1"/>
  <c r="X13" i="17"/>
  <c r="Y10" i="16"/>
  <c r="X10" i="16"/>
  <c r="S10" i="16"/>
  <c r="Z10" i="16" s="1"/>
  <c r="Z14" i="18" l="1"/>
  <c r="S11" i="16"/>
  <c r="S14" i="16"/>
  <c r="X11" i="16" l="1"/>
  <c r="Y11" i="16"/>
  <c r="Y12" i="16"/>
  <c r="Y23" i="15"/>
  <c r="Z23" i="15" s="1"/>
  <c r="X23" i="15"/>
  <c r="Z20" i="15"/>
  <c r="Y10" i="15"/>
  <c r="Y11" i="15"/>
  <c r="Y12" i="15"/>
  <c r="Y13" i="15"/>
  <c r="Z13" i="15" s="1"/>
  <c r="Y14" i="15"/>
  <c r="Z14" i="15" s="1"/>
  <c r="Y15" i="15"/>
  <c r="Z15" i="15" s="1"/>
  <c r="Z16" i="15"/>
  <c r="Y17" i="15"/>
  <c r="Z17" i="15" s="1"/>
  <c r="Y18" i="15"/>
  <c r="Z18" i="15" s="1"/>
  <c r="Z19" i="15"/>
  <c r="Z21" i="15"/>
  <c r="Y22" i="15"/>
  <c r="Z22" i="15" s="1"/>
  <c r="X10" i="15"/>
  <c r="X11" i="15"/>
  <c r="X12" i="15"/>
  <c r="X13" i="15"/>
  <c r="X14" i="15"/>
  <c r="X15" i="15"/>
  <c r="X16" i="15"/>
  <c r="X17" i="15"/>
  <c r="X18" i="15"/>
  <c r="X19" i="15"/>
  <c r="X20" i="15"/>
  <c r="X21" i="15"/>
  <c r="X22" i="15"/>
  <c r="Z24" i="14"/>
  <c r="Y24" i="14"/>
  <c r="Y25" i="14"/>
  <c r="Z25" i="14" s="1"/>
  <c r="Y23" i="14"/>
  <c r="Z23" i="14" s="1"/>
  <c r="X18" i="14"/>
  <c r="X19" i="14"/>
  <c r="X20" i="14"/>
  <c r="X21" i="14"/>
  <c r="X22" i="14"/>
  <c r="Y18" i="14"/>
  <c r="Z18" i="14" s="1"/>
  <c r="Y19" i="14"/>
  <c r="Z19" i="14" s="1"/>
  <c r="Y20" i="14"/>
  <c r="Z20" i="14" s="1"/>
  <c r="Y21" i="14"/>
  <c r="Z21" i="14" s="1"/>
  <c r="Y22" i="14"/>
  <c r="Z22" i="14" s="1"/>
  <c r="Y17" i="14"/>
  <c r="Z17" i="14" s="1"/>
  <c r="X17" i="14"/>
  <c r="Y16" i="14"/>
  <c r="Z16" i="14" s="1"/>
  <c r="X16" i="14"/>
  <c r="Y15" i="14"/>
  <c r="Z15" i="14" s="1"/>
  <c r="Y14" i="14"/>
  <c r="Z14" i="14" s="1"/>
  <c r="Y13" i="14"/>
  <c r="Z13" i="14" s="1"/>
  <c r="Y12" i="14"/>
  <c r="Z12" i="14" s="1"/>
  <c r="Y11" i="14"/>
  <c r="Z11" i="14" s="1"/>
  <c r="Y10" i="14"/>
  <c r="Y9" i="14"/>
  <c r="X9" i="14"/>
  <c r="X10" i="14"/>
  <c r="X11" i="14"/>
  <c r="X12" i="14"/>
  <c r="X13" i="14"/>
  <c r="X14" i="14"/>
  <c r="X15" i="14"/>
  <c r="Y8" i="14"/>
  <c r="X8" i="14"/>
  <c r="Y23" i="12"/>
  <c r="Z23" i="12" s="1"/>
  <c r="X23" i="12"/>
  <c r="Y22" i="12"/>
  <c r="Z22" i="12" s="1"/>
  <c r="X22" i="12"/>
  <c r="Y21" i="12"/>
  <c r="Z21" i="12" s="1"/>
  <c r="X21" i="12"/>
  <c r="S21" i="12"/>
  <c r="S22" i="12"/>
  <c r="S23" i="12"/>
  <c r="S24" i="12"/>
  <c r="Y20" i="12"/>
  <c r="Z20" i="12" s="1"/>
  <c r="X20" i="12"/>
  <c r="Y19" i="12"/>
  <c r="Z19" i="12" s="1"/>
  <c r="X19" i="12"/>
  <c r="Y18" i="12"/>
  <c r="Z18" i="12" s="1"/>
  <c r="X18" i="12"/>
  <c r="Y17" i="12"/>
  <c r="Z17" i="12" s="1"/>
  <c r="X17" i="12"/>
  <c r="Y16" i="12"/>
  <c r="Z16" i="12" s="1"/>
  <c r="X16" i="12"/>
  <c r="Y15" i="12"/>
  <c r="Z15" i="12" s="1"/>
  <c r="X15" i="12"/>
  <c r="X14" i="12"/>
  <c r="Y14" i="12"/>
  <c r="Z14" i="12" s="1"/>
  <c r="Z13" i="12"/>
  <c r="Z12" i="12"/>
  <c r="S13" i="12"/>
  <c r="S14" i="12"/>
  <c r="S15" i="12"/>
  <c r="S16" i="12"/>
  <c r="S17" i="12"/>
  <c r="S18" i="12"/>
  <c r="S19" i="12"/>
  <c r="S20" i="12"/>
  <c r="Y13" i="12"/>
  <c r="X13" i="12"/>
  <c r="Y20" i="11"/>
  <c r="Z20" i="11" s="1"/>
  <c r="X20" i="11"/>
  <c r="S20" i="11"/>
  <c r="Y19" i="11"/>
  <c r="Z19" i="11" s="1"/>
  <c r="X19" i="11"/>
  <c r="S19" i="11"/>
  <c r="Y18" i="11"/>
  <c r="Z18" i="11" s="1"/>
  <c r="X18" i="11"/>
  <c r="S18" i="11"/>
  <c r="Y17" i="11"/>
  <c r="Z17" i="11" s="1"/>
  <c r="X17" i="11"/>
  <c r="S17" i="11"/>
  <c r="Y16" i="11"/>
  <c r="Z16" i="11" s="1"/>
  <c r="X16" i="11"/>
  <c r="S16" i="11"/>
  <c r="Y15" i="11"/>
  <c r="Z15" i="11" s="1"/>
  <c r="X15" i="11"/>
  <c r="S15" i="11"/>
  <c r="Y14" i="11"/>
  <c r="Z14" i="11" s="1"/>
  <c r="Z13" i="11"/>
  <c r="X14" i="11"/>
  <c r="S14" i="11"/>
  <c r="S13" i="11"/>
  <c r="Y13" i="11"/>
  <c r="X13" i="11"/>
  <c r="Z11" i="16" l="1"/>
  <c r="Y15" i="18"/>
  <c r="X15" i="18"/>
  <c r="S15" i="18"/>
  <c r="Y12" i="18"/>
  <c r="X12" i="18"/>
  <c r="S12" i="18"/>
  <c r="Y11" i="18"/>
  <c r="X11" i="18"/>
  <c r="S11" i="18"/>
  <c r="Y10" i="18"/>
  <c r="X10" i="18"/>
  <c r="S10" i="18"/>
  <c r="Y9" i="18"/>
  <c r="X9" i="18"/>
  <c r="S9" i="18"/>
  <c r="Y8" i="18"/>
  <c r="X8" i="18"/>
  <c r="S8" i="18"/>
  <c r="Y20" i="17"/>
  <c r="Z20" i="17" s="1"/>
  <c r="Y12" i="17"/>
  <c r="Z12" i="17" s="1"/>
  <c r="X12" i="17"/>
  <c r="Y11" i="17"/>
  <c r="Z11" i="17" s="1"/>
  <c r="X11" i="17"/>
  <c r="Y10" i="17"/>
  <c r="X10" i="17"/>
  <c r="Y9" i="17"/>
  <c r="X9" i="17"/>
  <c r="Y8" i="17"/>
  <c r="X8" i="17"/>
  <c r="Y15" i="16"/>
  <c r="X15" i="16"/>
  <c r="S15" i="16"/>
  <c r="Y14" i="16"/>
  <c r="X14" i="16"/>
  <c r="Y13" i="16"/>
  <c r="X13" i="16"/>
  <c r="S12" i="16"/>
  <c r="Z12" i="16" s="1"/>
  <c r="Y9" i="16"/>
  <c r="X9" i="16"/>
  <c r="S9" i="16"/>
  <c r="Y8" i="16"/>
  <c r="X8" i="16"/>
  <c r="S8" i="16"/>
  <c r="Y8" i="15"/>
  <c r="X8" i="15"/>
  <c r="Y10" i="13"/>
  <c r="X10" i="13"/>
  <c r="S10" i="13"/>
  <c r="Y9" i="13"/>
  <c r="X9" i="13"/>
  <c r="S9" i="13"/>
  <c r="Y8" i="13"/>
  <c r="X8" i="13"/>
  <c r="S8" i="13"/>
  <c r="S25" i="12"/>
  <c r="Y12" i="12"/>
  <c r="X12" i="12"/>
  <c r="S12" i="12"/>
  <c r="Y11" i="12"/>
  <c r="X11" i="12"/>
  <c r="S11" i="12"/>
  <c r="Y10" i="12"/>
  <c r="X10" i="12"/>
  <c r="S10" i="12"/>
  <c r="Y9" i="12"/>
  <c r="X9" i="12"/>
  <c r="S9" i="12"/>
  <c r="Y8" i="12"/>
  <c r="X8" i="12"/>
  <c r="S8" i="12"/>
  <c r="Y8" i="11"/>
  <c r="X9" i="11"/>
  <c r="X10" i="11"/>
  <c r="X11" i="11"/>
  <c r="X12" i="11"/>
  <c r="X21" i="11"/>
  <c r="X8" i="11"/>
  <c r="Y21" i="11"/>
  <c r="S21" i="11"/>
  <c r="Y12" i="11"/>
  <c r="S12" i="11"/>
  <c r="Y11" i="11"/>
  <c r="S11" i="11"/>
  <c r="Y10" i="11"/>
  <c r="S10" i="11"/>
  <c r="Y9" i="11"/>
  <c r="S9" i="11"/>
  <c r="S8" i="11"/>
  <c r="Z10" i="6"/>
  <c r="Z9" i="6"/>
  <c r="Z8" i="6"/>
  <c r="Y10" i="6"/>
  <c r="Y9" i="6"/>
  <c r="Y8" i="6"/>
  <c r="X9" i="6"/>
  <c r="X10" i="6"/>
  <c r="X8" i="6"/>
  <c r="Z8" i="5"/>
  <c r="Y9" i="5"/>
  <c r="Y10" i="5"/>
  <c r="Y11" i="5"/>
  <c r="Y12" i="5"/>
  <c r="Y13" i="5"/>
  <c r="Y14" i="5"/>
  <c r="Y15" i="5"/>
  <c r="Y16" i="5"/>
  <c r="Y17" i="5"/>
  <c r="Y8" i="5"/>
  <c r="X9" i="5"/>
  <c r="X10" i="5"/>
  <c r="X11" i="5"/>
  <c r="X12" i="5"/>
  <c r="X13" i="5"/>
  <c r="X14" i="5"/>
  <c r="X15" i="5"/>
  <c r="X16" i="5"/>
  <c r="X8" i="5"/>
  <c r="S8" i="5"/>
  <c r="Z9" i="13" l="1"/>
  <c r="Z15" i="18"/>
  <c r="Z12" i="18"/>
  <c r="Z11" i="18"/>
  <c r="Z10" i="18"/>
  <c r="Z9" i="18"/>
  <c r="Z8" i="18"/>
  <c r="Z9" i="17"/>
  <c r="Z10" i="17"/>
  <c r="Z8" i="17"/>
  <c r="Z14" i="16"/>
  <c r="Z8" i="16"/>
  <c r="Z15" i="16"/>
  <c r="Z13" i="16"/>
  <c r="Z9" i="16"/>
  <c r="Z8" i="15"/>
  <c r="Z11" i="15"/>
  <c r="Z9" i="15"/>
  <c r="Z12" i="15"/>
  <c r="Z10" i="15"/>
  <c r="Z10" i="14"/>
  <c r="Z9" i="14"/>
  <c r="Z8" i="14"/>
  <c r="Z10" i="13"/>
  <c r="Z8" i="13"/>
  <c r="Z8" i="12"/>
  <c r="Z11" i="12"/>
  <c r="Z9" i="12"/>
  <c r="Z10" i="12"/>
  <c r="Z8" i="11"/>
  <c r="Z12" i="11"/>
  <c r="Z10" i="11"/>
  <c r="Z11" i="11"/>
  <c r="Z9" i="11"/>
  <c r="Z21" i="11"/>
  <c r="Y8" i="2"/>
  <c r="Z8" i="2" s="1"/>
  <c r="X8" i="2"/>
  <c r="Y13" i="7"/>
  <c r="S13" i="7"/>
  <c r="Y12" i="7"/>
  <c r="S12" i="7"/>
  <c r="Y11" i="7"/>
  <c r="S11" i="7"/>
  <c r="Y10" i="7"/>
  <c r="S10" i="7"/>
  <c r="Y9" i="7"/>
  <c r="S9" i="7"/>
  <c r="S8" i="7"/>
  <c r="Z8" i="7" s="1"/>
  <c r="Z11" i="7" l="1"/>
  <c r="Z12" i="7"/>
  <c r="Z10" i="7"/>
  <c r="Z9" i="7"/>
  <c r="Z13" i="7"/>
  <c r="S9" i="6" l="1"/>
  <c r="S17" i="5"/>
  <c r="Z13" i="5"/>
  <c r="Z12" i="5"/>
  <c r="S12" i="5"/>
  <c r="S11" i="5"/>
  <c r="S10" i="5"/>
  <c r="S9" i="5"/>
  <c r="X15" i="4"/>
  <c r="R15" i="4"/>
  <c r="Y15" i="4" s="1"/>
  <c r="X14" i="4"/>
  <c r="R14" i="4"/>
  <c r="X13" i="4"/>
  <c r="R13" i="4"/>
  <c r="Y13" i="4" s="1"/>
  <c r="Y12" i="4"/>
  <c r="X12" i="4"/>
  <c r="R12" i="4"/>
  <c r="X11" i="4"/>
  <c r="R11" i="4"/>
  <c r="Y11" i="4" s="1"/>
  <c r="X10" i="4"/>
  <c r="R10" i="4"/>
  <c r="Y10" i="4" s="1"/>
  <c r="Y9" i="4"/>
  <c r="X9" i="4"/>
  <c r="R9" i="4"/>
  <c r="X8" i="4"/>
  <c r="R8" i="4"/>
  <c r="Y8" i="4" s="1"/>
  <c r="Y15" i="1"/>
  <c r="X15" i="1"/>
  <c r="R15" i="1"/>
  <c r="X14" i="1"/>
  <c r="R14" i="1"/>
  <c r="Y14" i="1" s="1"/>
  <c r="X13" i="1"/>
  <c r="R13" i="1"/>
  <c r="X12" i="1"/>
  <c r="Y12" i="1" s="1"/>
  <c r="R12" i="1"/>
  <c r="X11" i="1"/>
  <c r="Y11" i="1" s="1"/>
  <c r="R11" i="1"/>
  <c r="X10" i="1"/>
  <c r="R10" i="1"/>
  <c r="Y10" i="1" s="1"/>
  <c r="X9" i="1"/>
  <c r="R9" i="1"/>
  <c r="Y9" i="1" s="1"/>
  <c r="Y8" i="1"/>
  <c r="X8" i="1"/>
  <c r="R8" i="1"/>
  <c r="Z17" i="5" l="1"/>
  <c r="Z14" i="5"/>
  <c r="Z10" i="5"/>
  <c r="Z11" i="5"/>
  <c r="Z9" i="5"/>
  <c r="Y13" i="1"/>
  <c r="Y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Y5" authorId="0" shapeId="0" xr:uid="{00000000-0006-0000-0000-000001000000}">
      <text>
        <r>
          <rPr>
            <sz val="11"/>
            <color rgb="FF000000"/>
            <rFont val="Arial"/>
            <scheme val="minor"/>
          </rPr>
          <t>======
ID#AAAAVtaahoE
    (2022-03-15 12:23:43)
(CÉLULA DE PREENCHIMENTO AUTOMÁTICO) VALOR TOTAL DA SOMA DAS PASSAGENS E DIÁRIAS, EM REAIS (R$).</t>
        </r>
      </text>
    </comment>
    <comment ref="Z5" authorId="0" shapeId="0" xr:uid="{00000000-0006-0000-0000-000002000000}">
      <text>
        <r>
          <rPr>
            <sz val="11"/>
            <color rgb="FF000000"/>
            <rFont val="Arial"/>
            <scheme val="minor"/>
          </rPr>
          <t>======
ID#AAAAVtaahnU
    (2022-03-15 12:23:43)
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 xr:uid="{00000000-0006-0000-0000-000003000000}">
      <text>
        <r>
          <rPr>
            <sz val="11"/>
            <color rgb="FF000000"/>
            <rFont val="Arial"/>
            <scheme val="minor"/>
          </rPr>
          <t>======
ID#AAAAVtaahnY
    (2022-03-15 12:23:43)
SIGLA DA UNIDADE GESTORA COORDENADORA. EX. SEE, SES, SCGE, ETC.</t>
        </r>
      </text>
    </comment>
    <comment ref="B6" authorId="0" shapeId="0" xr:uid="{00000000-0006-0000-0000-000004000000}">
      <text>
        <r>
          <rPr>
            <sz val="11"/>
            <color rgb="FF000000"/>
            <rFont val="Arial"/>
            <scheme val="minor"/>
          </rPr>
          <t>======
ID#AAAAVtaahn4
    (2022-03-15 12:23:43)
SIGLA DA UNIDADE GESTORA EXECUTORA. SEDUC, SCGE, ETC.</t>
        </r>
      </text>
    </comment>
    <comment ref="C6" authorId="0" shapeId="0" xr:uid="{00000000-0006-0000-0000-000005000000}">
      <text>
        <r>
          <rPr>
            <sz val="11"/>
            <color rgb="FF000000"/>
            <rFont val="Arial"/>
            <scheme val="minor"/>
          </rPr>
          <t>======
ID#AAAAVtaahn8
    (2022-03-15 12:23:43)
NOME COMPLETO SERVIDOR FAVORECIDO DAS DIÁRIAS E PASSAGENS.</t>
        </r>
      </text>
    </comment>
    <comment ref="D6" authorId="0" shapeId="0" xr:uid="{00000000-0006-0000-0000-000006000000}">
      <text>
        <r>
          <rPr>
            <sz val="11"/>
            <color rgb="FF000000"/>
            <rFont val="Arial"/>
            <scheme val="minor"/>
          </rPr>
          <t>======
ID#AAAAVtaahns
    (2022-03-15 12:23:43)
NÚMERO DA MATRÍCULA DO SERVIDOR FAVORECIDO DAS DIÁRIAS E PASSAGENS. INSERIR NÚMERO SEM PONTO, TRAÇO OU QUALQUER OUTRO CARACTERE. EX. 3293947.</t>
        </r>
      </text>
    </comment>
    <comment ref="E6" authorId="0" shapeId="0" xr:uid="{00000000-0006-0000-0000-000007000000}">
      <text>
        <r>
          <rPr>
            <sz val="11"/>
            <color rgb="FF000000"/>
            <rFont val="Arial"/>
            <scheme val="minor"/>
          </rPr>
          <t>======
ID#AAAAVtaahnc
    (2022-03-15 12:23:43)
CARGO OU FUNÇÃO DO SERVIDOR FAVORECIDO DAS DIÁRIAS E PASSAGENS. EX. SECRETÁRIO EXECUTIVO DE ADMINISTRAÇÃO E FINANÇAS - SEAF, GERENTE DE LICITAÇÕES E CONTRATOS - GLIC, ETC.</t>
        </r>
      </text>
    </comment>
    <comment ref="G6" authorId="0" shapeId="0" xr:uid="{00000000-0006-0000-0000-000008000000}">
      <text>
        <r>
          <rPr>
            <sz val="11"/>
            <color rgb="FF000000"/>
            <rFont val="Arial"/>
            <scheme val="minor"/>
          </rPr>
          <t>======
ID#AAAAVtaahnA
    (2022-03-15 12:23:43)
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 shapeId="0" xr:uid="{00000000-0006-0000-0000-000009000000}">
      <text>
        <r>
          <rPr>
            <sz val="11"/>
            <color rgb="FF000000"/>
            <rFont val="Arial"/>
            <scheme val="minor"/>
          </rPr>
          <t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6" authorId="0" shapeId="0" xr:uid="{00000000-0006-0000-0000-00000A000000}">
      <text>
        <r>
          <rPr>
            <sz val="11"/>
            <color rgb="FF000000"/>
            <rFont val="Arial"/>
            <scheme val="minor"/>
          </rPr>
          <t>======
ID#AAAAVtaahnk
    (2022-03-15 12:23:43)
DATA DE PARTIDA DA VIAGEM. 
FORMATO: DD/MM/AAAA.</t>
        </r>
      </text>
    </comment>
    <comment ref="N6" authorId="0" shapeId="0" xr:uid="{00000000-0006-0000-0000-00000B000000}">
      <text>
        <r>
          <rPr>
            <sz val="11"/>
            <color rgb="FF000000"/>
            <rFont val="Arial"/>
            <scheme val="minor"/>
          </rPr>
          <t>======
ID#AAAAVtaahno
    (2022-03-15 12:23:43)
DATA DE RETORNO DA VIAGEM. 
FORMATO: DD/MM/AAAA.</t>
        </r>
      </text>
    </comment>
    <comment ref="P6" authorId="0" shapeId="0" xr:uid="{00000000-0006-0000-0000-00000C000000}">
      <text>
        <r>
          <rPr>
            <sz val="11"/>
            <color rgb="FF000000"/>
            <rFont val="Arial"/>
            <scheme val="minor"/>
          </rPr>
          <t>======
ID#AAAAVtaahnI
    (2022-03-15 12:23:43)
VALOR DA PASSAGEM DE IDA, EM REAIS (R$).</t>
        </r>
      </text>
    </comment>
    <comment ref="Q6" authorId="0" shapeId="0" xr:uid="{00000000-0006-0000-0000-00000D000000}">
      <text>
        <r>
          <rPr>
            <sz val="11"/>
            <color rgb="FF000000"/>
            <rFont val="Arial"/>
            <scheme val="minor"/>
          </rPr>
          <t>======
ID#AAAAVtaahnM
    (2022-03-15 12:23:43)
VALOR DA PASSAGEM DE VOLTA, EM REAIS (R$).</t>
        </r>
      </text>
    </comment>
    <comment ref="R6" authorId="0" shapeId="0" xr:uid="{00000000-0006-0000-0000-00000E000000}">
      <text>
        <r>
          <rPr>
            <sz val="11"/>
            <color rgb="FF000000"/>
            <rFont val="Arial"/>
            <scheme val="minor"/>
          </rPr>
          <t>======
ID#AAAAVtaahoI
    (2022-03-15 12:23:43)
(CÉLULA DE PREENCHIMENTO AUTOMÁTICO) VALOR TOTAL DE PASSAGENS, EM REAIS (R$).</t>
        </r>
      </text>
    </comment>
    <comment ref="W6" authorId="0" shapeId="0" xr:uid="{00000000-0006-0000-0000-00000F000000}">
      <text>
        <r>
          <rPr>
            <sz val="11"/>
            <color rgb="FF000000"/>
            <rFont val="Arial"/>
            <scheme val="minor"/>
          </rPr>
          <t>======
ID#AAAAVtaahnw
    (2022-03-15 12:23:43)
QUANTIDADE TOTAL DE DIÁRIAS (INTEGRAIS + PARCIAIS).</t>
        </r>
      </text>
    </comment>
    <comment ref="X6" authorId="0" shapeId="0" xr:uid="{00000000-0006-0000-0000-000010000000}">
      <text>
        <r>
          <rPr>
            <sz val="11"/>
            <color rgb="FF000000"/>
            <rFont val="Arial"/>
            <scheme val="minor"/>
          </rPr>
          <t>======
ID#AAAAVtaahm4
    (2022-03-15 12:23:43)
(CÉLULA DE PREENCHIMENTO AUTOMÁTICO) VALOR TOTAL DE DIÁRIAS, EM REAIS (R$).</t>
        </r>
      </text>
    </comment>
    <comment ref="I7" authorId="0" shapeId="0" xr:uid="{00000000-0006-0000-0000-000011000000}">
      <text>
        <r>
          <rPr>
            <sz val="11"/>
            <color rgb="FF000000"/>
            <rFont val="Arial"/>
            <scheme val="minor"/>
          </rPr>
          <t>======
ID#AAAAVtaahoQ
    (2022-03-15 12:23:43)
SIGLA DA UNIDADE DA FEDERAÇÃO DE PARTIDA DA VIAGEM. EX. PE, PB, SP, ETC.</t>
        </r>
      </text>
    </comment>
    <comment ref="J7" authorId="0" shapeId="0" xr:uid="{00000000-0006-0000-0000-000012000000}">
      <text>
        <r>
          <rPr>
            <sz val="11"/>
            <color rgb="FF000000"/>
            <rFont val="Arial"/>
            <scheme val="minor"/>
          </rPr>
          <t>======
ID#AAAAVtaahnQ
    (2022-03-15 12:23:43)
CIDADE DE PARTIDA DA VIAGEM. RECIFE, CARUARU, JOÃO PESSOA, ETC.</t>
        </r>
      </text>
    </comment>
    <comment ref="K7" authorId="0" shapeId="0" xr:uid="{00000000-0006-0000-0000-000013000000}">
      <text>
        <r>
          <rPr>
            <sz val="11"/>
            <color rgb="FF000000"/>
            <rFont val="Arial"/>
            <scheme val="minor"/>
          </rPr>
          <t>======
ID#AAAAVtaahm0
    (2022-03-15 12:23:43)
SIGLA DA UNIDADE DA FEDERAÇÃO DE DESTINO DA VIAGEM. EX. PE, PB, SP, ETC. DEIXAR O CAMPO EM BRANCO QUANDO O DESTINO FOR O EXTERIOR DO BRASIL.</t>
        </r>
      </text>
    </comment>
    <comment ref="L7" authorId="0" shapeId="0" xr:uid="{00000000-0006-0000-0000-000014000000}">
      <text>
        <r>
          <rPr>
            <sz val="11"/>
            <color rgb="FF000000"/>
            <rFont val="Arial"/>
            <scheme val="minor"/>
          </rPr>
          <t>======
ID#AAAAVtaahoM
    (2022-03-15 12:23:43)
CIDADE OU PAÍS DE DESTINO DA VIAGEM. QUANDO FOR VIAGEM INTERNACIONAL REGISTRAR A CIDADE E O PAÍS. EX. BUENOS AIRES/ARGENTINA,  SANTIAGO/CHILE, BOGOTÁ/COLÔMBIA, ETC.</t>
        </r>
      </text>
    </comment>
    <comment ref="S7" authorId="0" shapeId="0" xr:uid="{00000000-0006-0000-0000-000015000000}">
      <text>
        <r>
          <rPr>
            <sz val="11"/>
            <color rgb="FF000000"/>
            <rFont val="Arial"/>
            <scheme val="minor"/>
          </rPr>
          <t>======
ID#AAAAVtaahng
    (2022-03-15 12:23:43)
QUANTIDADE DE DIÁRIAS INTEGRAIS.</t>
        </r>
      </text>
    </comment>
    <comment ref="T7" authorId="0" shapeId="0" xr:uid="{00000000-0006-0000-0000-000016000000}">
      <text>
        <r>
          <rPr>
            <sz val="11"/>
            <color rgb="FF000000"/>
            <rFont val="Arial"/>
            <scheme val="minor"/>
          </rPr>
          <t>======
ID#AAAAVtaahn0
    (2022-03-15 12:23:43)
VALOR UNITÁRIO DA DIÁRIA INTEGRAL, EM REAIS (R$).</t>
        </r>
      </text>
    </comment>
    <comment ref="U7" authorId="0" shapeId="0" xr:uid="{00000000-0006-0000-0000-000017000000}">
      <text>
        <r>
          <rPr>
            <sz val="11"/>
            <color rgb="FF000000"/>
            <rFont val="Arial"/>
            <scheme val="minor"/>
          </rPr>
          <t>======
ID#AAAAVtaahnE
    (2022-03-15 12:23:43)
QUANTIDADE DE DIÁRIAS PARCIAIS.</t>
        </r>
      </text>
    </comment>
    <comment ref="V7" authorId="0" shapeId="0" xr:uid="{00000000-0006-0000-0000-000018000000}">
      <text>
        <r>
          <rPr>
            <sz val="11"/>
            <color rgb="FF000000"/>
            <rFont val="Arial"/>
            <scheme val="minor"/>
          </rPr>
          <t>======
ID#AAAAVtaahm8
    (2022-03-15 12:23:43)
VALOR UNITÁRIO DA DIÁRIA PARCIAL, EM REAIS (R$).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0DyPHO40JO8GZnGg1050ZEBnK+w=="/>
    </ext>
  </extLst>
</comments>
</file>

<file path=xl/sharedStrings.xml><?xml version="1.0" encoding="utf-8"?>
<sst xmlns="http://schemas.openxmlformats.org/spreadsheetml/2006/main" count="2034" uniqueCount="417">
  <si>
    <t>GOVERNO DO ESTADO DE PERNAMBUCO</t>
  </si>
  <si>
    <t>NOME DA ENTIDADE/ÓRGÃO - SIGLA [1]</t>
  </si>
  <si>
    <t>ANEXO VII - MAPA DE DIÁRIAS E PASSAGENS (ITEM 10.2 DO ANEXO I, DA PORTARIA SCGE No 12/2020)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</si>
  <si>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</si>
  <si>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</si>
  <si>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</si>
  <si>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</si>
  <si>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</si>
  <si>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</si>
  <si>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</si>
  <si>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</si>
  <si>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</si>
  <si>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</si>
  <si>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</si>
  <si>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</si>
  <si>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</si>
  <si>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</si>
  <si>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FINALIDADE [8a]</t>
  </si>
  <si>
    <t>MOTIVO [8b]</t>
  </si>
  <si>
    <t>TIPO [9]</t>
  </si>
  <si>
    <t>ORIGEM</t>
  </si>
  <si>
    <t>DESTINO</t>
  </si>
  <si>
    <t>DATA (IDA) [14]</t>
  </si>
  <si>
    <t>DATA (VOLTA) [15]</t>
  </si>
  <si>
    <t>AGÊNCIA/ COMPANHIA AÉREA [27]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</si>
  <si>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</si>
  <si>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</si>
  <si>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</si>
  <si>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</si>
  <si>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</si>
  <si>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</si>
  <si>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</si>
  <si>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</si>
  <si>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</si>
  <si>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</si>
  <si>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</si>
  <si>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</si>
  <si>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</si>
  <si>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</si>
  <si>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</si>
  <si>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</si>
  <si>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</si>
  <si>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</si>
  <si>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</si>
  <si>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</si>
  <si>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</si>
  <si>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</si>
  <si>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</si>
  <si>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[8a] DESCRIÇÃO RESUMIDA DA FINALIDADE DO DESLOCAMENTO DO SERVIDOR QUE DEU ORIGEM ÀS DIÁRIAS E PASSAGENS. EX. PARTICIPAÇÃO  DA 15º REUNIÃO DO COMITÊ GESTOR DA REDE SICONV, QUE ACONTECERÁ NO RIO DE JANEIRO, NOS DIAS 03 E 04 DE ABRIL DE 2019.</t>
  </si>
  <si>
    <t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</si>
  <si>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</si>
  <si>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</si>
  <si>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</si>
  <si>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</si>
  <si>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</si>
  <si>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</si>
  <si>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</si>
  <si>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</si>
  <si>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</si>
  <si>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</si>
  <si>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</si>
  <si>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</si>
  <si>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</si>
  <si>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</si>
  <si>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</si>
  <si>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</si>
  <si>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</si>
  <si>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</si>
  <si>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[27] NOME DA AGÊNCIA DE VIAGEM OU EMPRESA AÉREA CONTRATADA: EX. GOL AVIAÇÕES AÉREAS</t>
  </si>
  <si>
    <t>VALOR TOTAL PASSAGENS + DIÁRIAS [28]</t>
  </si>
  <si>
    <t>OBSERVAÇÕES [29]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</si>
  <si>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</si>
  <si>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</si>
  <si>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</si>
  <si>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</si>
  <si>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</si>
  <si>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</si>
  <si>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</si>
  <si>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</si>
  <si>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</si>
  <si>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</si>
  <si>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</si>
  <si>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</si>
  <si>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</si>
  <si>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</si>
  <si>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</si>
  <si>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</si>
  <si>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</si>
  <si>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</si>
  <si>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</si>
  <si>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</si>
  <si>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Categoria econômica</t>
  </si>
  <si>
    <t xml:space="preserve">Primeira classe </t>
  </si>
  <si>
    <t>Classe executiva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</si>
  <si>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</si>
  <si>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</si>
  <si>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</si>
  <si>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</si>
  <si>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</si>
  <si>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</si>
  <si>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</si>
  <si>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</si>
  <si>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</si>
  <si>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</si>
  <si>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</si>
  <si>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</si>
  <si>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</si>
  <si>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</si>
  <si>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</si>
  <si>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</si>
  <si>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</si>
  <si>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</si>
  <si>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</si>
  <si>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</si>
  <si>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</si>
  <si>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</si>
  <si>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DECRETO Nº 38.560, DE 23 DE AGOSTO DE 2012.</t>
  </si>
  <si>
    <t>Art. 4º As passagens aéreas somente poderão ser adquiridas na categoria econômica, com exceção daquelas destinadas ao Governador e ao Vice Governador do Estado, que poderão ser adquiridas na primeira classe ou na classe executiva.</t>
  </si>
  <si>
    <t>§1º Nas viagens internacionais, a exceção prevista no caput aplica-se também aos Secretários de Estado e autoridades equivalentes.</t>
  </si>
  <si>
    <t>§2º Os Secretários de Estado e autoridades equivalentes, em viagem com o Governador ou o Vice-Governador do Estado, poderão ocupar a mesma classe.</t>
  </si>
  <si>
    <t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</si>
  <si>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>VALOR TOTAL PASSAGENS + DIÁRIAS [26]</t>
  </si>
  <si>
    <t>OBSERVAÇÕES [27]</t>
  </si>
  <si>
    <t>AGÊNCIA/ COMPANHIA AÉREA [16]</t>
  </si>
  <si>
    <t>VALOR (IDA) [17]</t>
  </si>
  <si>
    <t>VALOR (VOLTA) [18]</t>
  </si>
  <si>
    <t>VALOR TOTAL DE PASSAGENS [19]</t>
  </si>
  <si>
    <t>TOTAL DE DIÁRIAS [24]</t>
  </si>
  <si>
    <t>VALOR TOTAL DE DIÁRIAS [25]</t>
  </si>
  <si>
    <t>QUANTIDADE [20]</t>
  </si>
  <si>
    <t>VALOR UNITÁRIO [21]</t>
  </si>
  <si>
    <t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</si>
  <si>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</si>
  <si>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</si>
  <si>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</si>
  <si>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>[20] QUANTIDADE DE DIÁRIAS INTEGRAIS.</t>
  </si>
  <si>
    <t xml:space="preserve">[21] VALOR UNITÁRIO DA DIÁRIA INTEGRAL, EM REAIS (R$). </t>
  </si>
  <si>
    <t>[22] QUANTIDADE DE DIÁRIAS PARCIAIS.</t>
  </si>
  <si>
    <t xml:space="preserve">[23] VALOR UNITÁRIO DA DIÁRIA PARCIAL, EM REAIS (R$). </t>
  </si>
  <si>
    <t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</si>
  <si>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</si>
  <si>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</si>
  <si>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>[27] CAMPO ABERTO PARA REGISTRAR OBSERVAÇÕES DIVERSAS. EX. DIÁRIAS EXECUTADAS SEM A NECESSIDADE DE EMISSÃO DE PASSAGENS, AS DIÁRIAS REFERENTES A ESSAS PASSAGENS SERÃO EMITIDAS E REGISTRADAS NO MÊS SUBSEQUENTE, ETC.</t>
  </si>
  <si>
    <t>LEI Nº 17.687, DE 4 DE MARÇO DE 2022.</t>
  </si>
  <si>
    <t>Passagem aérea</t>
  </si>
  <si>
    <t>ANEXO VII - MAPA DE DIÁRIAS E PASSAGENS (ITEM 10.2 DO ANEXO I, DA PORTARIA SCGE No 27/2022)</t>
  </si>
  <si>
    <t>ISABELA DE MOURA SALGADO BARBOSA DA SILVA</t>
  </si>
  <si>
    <t>8692-4</t>
  </si>
  <si>
    <t>GERENTE DE OPERAÇÕES</t>
  </si>
  <si>
    <t>PARTICIPAÇÃO NO EVENTO FITUR 2023</t>
  </si>
  <si>
    <t>PE</t>
  </si>
  <si>
    <t>RECIFE</t>
  </si>
  <si>
    <t>MADRI/ESPANHA</t>
  </si>
  <si>
    <t>16/012023</t>
  </si>
  <si>
    <t>DIOGO CAMPELO DO MONTE BELTRÃO</t>
  </si>
  <si>
    <t>DIRETOR DE MARKETING</t>
  </si>
  <si>
    <t>PARTICIPAÇÃO NA FITUR</t>
  </si>
  <si>
    <t>EVERALDO FERREIRA DE LIMA JUNIOR</t>
  </si>
  <si>
    <t>ANDRE EDUARDO DOS SANTOS</t>
  </si>
  <si>
    <t>ARQUIMEDES FRANCISCO DE ANDRADE JUNIOR</t>
  </si>
  <si>
    <t>PAULO JOSE SILVA IZOLINO</t>
  </si>
  <si>
    <t>FERNANDA COUTINHO DUARTE</t>
  </si>
  <si>
    <t>VILSON PEREIRA DE ARAUJO</t>
  </si>
  <si>
    <t>FERNANDO BARBOSA DA SILVA FILHO</t>
  </si>
  <si>
    <t>8672-0</t>
  </si>
  <si>
    <t>8659-2</t>
  </si>
  <si>
    <t>8674-6</t>
  </si>
  <si>
    <t>8665-7</t>
  </si>
  <si>
    <t>8697-5</t>
  </si>
  <si>
    <t>ATENDENTE BILINGUE </t>
  </si>
  <si>
    <t>EXECUTIVA DE MARKETING INTERNACIONAL</t>
  </si>
  <si>
    <t>MOTORISTA</t>
  </si>
  <si>
    <t>AÇÃO DE CARNAVAL</t>
  </si>
  <si>
    <t>PARTICIPAÇÃO NOS EVENTOS ROADSHOW SOLFÉRIAS</t>
  </si>
  <si>
    <t>PARTICIPAÇÃO NA FEIRA BTL E FEIRA ITB</t>
  </si>
  <si>
    <t>TRANSPORTE DO SERVIDOR</t>
  </si>
  <si>
    <t>SERVIÇO</t>
  </si>
  <si>
    <t>OLINDA</t>
  </si>
  <si>
    <t>NAZARÉ DA MATA</t>
  </si>
  <si>
    <t>GOIANA</t>
  </si>
  <si>
    <t>BEZERROS</t>
  </si>
  <si>
    <t>PESQUEIRA</t>
  </si>
  <si>
    <t>LISBOA/BERLIM</t>
  </si>
  <si>
    <t>BONITO</t>
  </si>
  <si>
    <t>BREJO DA MADRE DE DEUS</t>
  </si>
  <si>
    <t>ANNE MARGARETH SOUTO DE CARVALHO</t>
  </si>
  <si>
    <t>86110-3</t>
  </si>
  <si>
    <t>GERENTE DE AÇÕES PROMOCIONAIS</t>
  </si>
  <si>
    <t>PARTICIPAÇÃO NO EVENTO AGENTE TA ON</t>
  </si>
  <si>
    <t>SP</t>
  </si>
  <si>
    <t>SÃO PAULO</t>
  </si>
  <si>
    <t>ANA BEATRIZ ARAUJO REYNALDO ALVES</t>
  </si>
  <si>
    <t>86106-5</t>
  </si>
  <si>
    <t>EXECUTIVO SENIOR</t>
  </si>
  <si>
    <t>EDUARDO JOSE CARNEIRO DA CUNHA LOYO</t>
  </si>
  <si>
    <t>8695-9</t>
  </si>
  <si>
    <t>PRESIDENTE</t>
  </si>
  <si>
    <t>PARTICIPAÇÃO NO EVENTO ROADSHOW SOLFÉRIAS E FEIRA BTL</t>
  </si>
  <si>
    <t>LISBOA</t>
  </si>
  <si>
    <t>GERENTE DE AÇÕES PROMOCIONIAS</t>
  </si>
  <si>
    <t>PARTICIPAÇÃO NO EVENTO WTM LATIN AMERICA 2023</t>
  </si>
  <si>
    <t>PARTICIPAÇÃO NO EVENTO AZUL TA ON</t>
  </si>
  <si>
    <t>DF</t>
  </si>
  <si>
    <t>BRASÍLIA</t>
  </si>
  <si>
    <t>SIMONE DE MEDEIROS JAR</t>
  </si>
  <si>
    <t>DIRETORA DE ESTRUTURAÇÃO DO TURISMO</t>
  </si>
  <si>
    <t>CAPACITAÇÃO PARA AGENTES DE VIAGENS NO EVENTO AZUL TÁ ON</t>
  </si>
  <si>
    <t>ANTONIO GERALDO RODRIGUES DA SILVA FILHO</t>
  </si>
  <si>
    <t>86112-0</t>
  </si>
  <si>
    <t>BELÉM</t>
  </si>
  <si>
    <t>PA</t>
  </si>
  <si>
    <t>AIR EUROPA</t>
  </si>
  <si>
    <t>TAP AIR PORTUGAL</t>
  </si>
  <si>
    <t>AZUL</t>
  </si>
  <si>
    <t>ATUALIZADO EM 25/05/2023 [2]</t>
  </si>
  <si>
    <t>86105-7</t>
  </si>
  <si>
    <t>ATUALIZADO EM DD/DD/DDDD [2]</t>
  </si>
  <si>
    <t>EMPRESA DE TURISMO DE PERNAMBUCO</t>
  </si>
  <si>
    <t> 86.112-0</t>
  </si>
  <si>
    <t>PARTICIPAÇÃO DO EVENTO ROAD SHOW</t>
  </si>
  <si>
    <t>EXECUTIVA DE MARKETING</t>
  </si>
  <si>
    <t>ARG/URU/PARA</t>
  </si>
  <si>
    <t>PARTICIPAÇÃO NA PRIMEIRA ETAPA DO EVENTO ROADSHOW</t>
  </si>
  <si>
    <t>PORTO DE GALINHAS</t>
  </si>
  <si>
    <t>VALDOMIRO ARAUJO DE SALES</t>
  </si>
  <si>
    <t>AUXILIAR ADMINISTRATIVO </t>
  </si>
  <si>
    <t>VISITA TÉCNICA NO PARQUE DO VAQUEIRO</t>
  </si>
  <si>
    <t>SERRITA</t>
  </si>
  <si>
    <t>PLINIO CESAR NUNES XAVIER</t>
  </si>
  <si>
    <t>ASSESSOR ADMINISTRATIVO</t>
  </si>
  <si>
    <t>86128-6</t>
  </si>
  <si>
    <t>RONALDO ALVES DA SILVA</t>
  </si>
  <si>
    <t>SUPERVISOR TÉCNICO</t>
  </si>
  <si>
    <t>426-0</t>
  </si>
  <si>
    <t> VILSON PEREIRA DE ARAUJO</t>
  </si>
  <si>
    <t>TRANSPOPRTE DE SERVIDORES</t>
  </si>
  <si>
    <t>TEREZA CRISTINA FERRAZ ALVARES</t>
  </si>
  <si>
    <t>105-8</t>
  </si>
  <si>
    <t>SUPERVISORA TÉCNICA</t>
  </si>
  <si>
    <t>ENCONTRO DA ASTUR</t>
  </si>
  <si>
    <t>VITÓRIA DE SANTO ANTÃO</t>
  </si>
  <si>
    <t>GILVANDRO DA CUNHA MARINHO JUNIOR</t>
  </si>
  <si>
    <t>316-6</t>
  </si>
  <si>
    <t>GESTOR DO GPT</t>
  </si>
  <si>
    <t>ELOIZA MARIA DE PAULA</t>
  </si>
  <si>
    <t>TÉCNICO</t>
  </si>
  <si>
    <t>ACOMPANHAMENTO DE IDOSOS DA ABCMI/PE</t>
  </si>
  <si>
    <t>PARTICIPAÇÃO NO EVENTO ROADSHOW/ FESTIVAL DE TURISMO</t>
  </si>
  <si>
    <t>PORTO DE GALINHAS/ PARAGUAI</t>
  </si>
  <si>
    <t>PARTICIPAÇÃO NO EVENTO DE CONVENÇÃO CVC</t>
  </si>
  <si>
    <t>SC</t>
  </si>
  <si>
    <t>BALNEÁRIO CAMBORIÚ</t>
  </si>
  <si>
    <t>DANIELLY DE AGUIAR BATISTA</t>
  </si>
  <si>
    <t>DIRETORA DE PLANEJAMENTO E GESTÃO</t>
  </si>
  <si>
    <t>PARTICIPAÇÃO NO EVENTO ROADSHOW RECIFE</t>
  </si>
  <si>
    <t>GO</t>
  </si>
  <si>
    <t>GOIANIA/ BRASÍLIA</t>
  </si>
  <si>
    <t>ATENDENTE BILINGUE</t>
  </si>
  <si>
    <t xml:space="preserve">AÇÃO DE SÃO JOÃO </t>
  </si>
  <si>
    <t>CARUARU</t>
  </si>
  <si>
    <t>CECI DO EIRADO AMORIM</t>
  </si>
  <si>
    <t>239-9</t>
  </si>
  <si>
    <t>TECNICA PUBLICIDADE E PROPAGANDA</t>
  </si>
  <si>
    <t xml:space="preserve"> INFORMAÇÃO PARA SINALIZAÇÃO TURÍSTICA DAS RODOVIAS PE-35</t>
  </si>
  <si>
    <t>OUTROS</t>
  </si>
  <si>
    <t>ITAMARACÁ/ IGARASSU</t>
  </si>
  <si>
    <t>GRAVATÁ</t>
  </si>
  <si>
    <t>PAULO JOSÉ SILVA IZOLINO</t>
  </si>
  <si>
    <t xml:space="preserve">BEZERROS </t>
  </si>
  <si>
    <t>WILLAME RIBEIRO SIQUEIRA</t>
  </si>
  <si>
    <t>ARCOVERDE</t>
  </si>
  <si>
    <t> DIRETORA DE PLANEJAMENTO E GESTÃO</t>
  </si>
  <si>
    <t>CAMARAGIBE</t>
  </si>
  <si>
    <t>DIRETOR PRESIDENTE</t>
  </si>
  <si>
    <t>VISITA AO SÃO JOÃO DE PETROLINA</t>
  </si>
  <si>
    <t>PETROLINA</t>
  </si>
  <si>
    <t>PARTICIPAÇÃO NO EVENTO TRAVEL NEXT</t>
  </si>
  <si>
    <t>MINAS GERAIS</t>
  </si>
  <si>
    <t>BH</t>
  </si>
  <si>
    <t>GRAVATÁ/ BEZERROS</t>
  </si>
  <si>
    <t>REALIZAÇÃO DE VISITA TÉCNICA AO MUNICÍPIO DE PARANATAMA</t>
  </si>
  <si>
    <t>PARANATAMA</t>
  </si>
  <si>
    <t xml:space="preserve">PE </t>
  </si>
  <si>
    <t>REUNIÃO ESTADUAL DO PROGRAMA DE REGIONALIZAÇÃO DO TURISMO</t>
  </si>
  <si>
    <t>PARTICIPAÇÃO NO EVENTO LGBT+ EXPO TURISMO 2023</t>
  </si>
  <si>
    <t>RJ</t>
  </si>
  <si>
    <t>RIO DE JANEIRO</t>
  </si>
  <si>
    <t>EXECUTIVO SÊNIOR</t>
  </si>
  <si>
    <t>PARTICIPAÇÃO NOS EVENTOS: AVIRRP 2023 E ROADSHOW PORTO DE GALINHAS NA ESTRADA</t>
  </si>
  <si>
    <t>PARAGUAI</t>
  </si>
  <si>
    <t>PARTICIPAÇÃO NO EVENTO ROADSHOW PORTO DE GALINHAS NA ESTRADA </t>
  </si>
  <si>
    <t>DIRETORA</t>
  </si>
  <si>
    <t>TAMANDARÉ</t>
  </si>
  <si>
    <t>GILVANDRO DA CUNHA MARINHO JÚNIOR</t>
  </si>
  <si>
    <t>GESTOR GPT</t>
  </si>
  <si>
    <t>PARTICIPAÇÃO NO I SEMINÁRIO DE TURISMO SUSTENTÁVEL EM CARNEIROS</t>
  </si>
  <si>
    <t xml:space="preserve">TRANSPORTE DE SERVIDORES </t>
  </si>
  <si>
    <t>SÃO JOSÉ DA COROA GRANDE</t>
  </si>
  <si>
    <t> ANA BEATRIZ ARAUJO REYNALDO ALVES</t>
  </si>
  <si>
    <t>PARTICIPAÇÃO NO ROADSHOW RECIFE É PRA FICAR SHOW 2023</t>
  </si>
  <si>
    <t xml:space="preserve">SP </t>
  </si>
  <si>
    <t>RIBEIRÃO PRETO</t>
  </si>
  <si>
    <t> 86110-3</t>
  </si>
  <si>
    <t> PARTICIPAÇÃO NO EVENTO DA CAMPANHA DE VERÃO PE</t>
  </si>
  <si>
    <t>PRESIDENTE DA EMPETUR</t>
  </si>
  <si>
    <t>PARTICIPAÇÃO DE REUNIÕES COM DIRETORES DA INTEFARM</t>
  </si>
  <si>
    <t>REUNIÃO</t>
  </si>
  <si>
    <t>SILVIA ANALIA SOUSA FRAGOSO</t>
  </si>
  <si>
    <t>DIRETORA DE COMUNICAÇÃO</t>
  </si>
  <si>
    <t>CARLOS EDUARDO CAVALCANTI E SILVA</t>
  </si>
  <si>
    <t>86103-0</t>
  </si>
  <si>
    <t>ASSESSOR DA PRESIDÊNCIA</t>
  </si>
  <si>
    <t>MILLENA GOMES DE ARAÚJO</t>
  </si>
  <si>
    <t>86143-0</t>
  </si>
  <si>
    <t> EXECUTIVA DE MARKETING</t>
  </si>
  <si>
    <t>MARIA CECILIA PAES FREIRE VIEIRA</t>
  </si>
  <si>
    <t> 86146-4</t>
  </si>
  <si>
    <t>EXECUTIVA SÊNIOR</t>
  </si>
  <si>
    <r>
      <rPr>
        <sz val="11"/>
        <color rgb="FF000000"/>
        <rFont val="Arial"/>
        <family val="2"/>
        <scheme val="major"/>
      </rPr>
      <t>PARTICIPAÇÃO NO EVENTO DA OPERADORA VIAGENS PROMO</t>
    </r>
    <r>
      <rPr>
        <b/>
        <sz val="11"/>
        <color rgb="FF000000"/>
        <rFont val="Arial"/>
        <family val="2"/>
        <scheme val="major"/>
      </rPr>
      <t xml:space="preserve"> </t>
    </r>
    <r>
      <rPr>
        <sz val="11"/>
        <color rgb="FF000000"/>
        <rFont val="Arial"/>
        <family val="2"/>
        <scheme val="major"/>
      </rPr>
      <t>2023</t>
    </r>
  </si>
  <si>
    <t>ATIBAIA</t>
  </si>
  <si>
    <t>TÉCNICA</t>
  </si>
  <si>
    <t>PARTICIPAÇÃO NO CONGRESSO LUSO-BRASILEIRO DE TURISMO SENIOR</t>
  </si>
  <si>
    <t>AL</t>
  </si>
  <si>
    <t>BARRA DE SANTO ANTÔNIO</t>
  </si>
  <si>
    <t>TÉCNICO EM PUBLICIDADE E PROPAGANDA</t>
  </si>
  <si>
    <t>239.9</t>
  </si>
  <si>
    <t> VERIFICAÇÃO DA SINALIZAÇÃO TURÍSTICA NA PE-60</t>
  </si>
  <si>
    <t>PARTICIPAÇÃO NO EVENTO WS DIVERSA 2023</t>
  </si>
  <si>
    <t>BA</t>
  </si>
  <si>
    <t>PORTO SEGURO</t>
  </si>
  <si>
    <t>PARTICIPAÇÃO NO EVENTO RECIFE É PRA FICAR SHOW E VP EXPERIENCE</t>
  </si>
  <si>
    <t>BELO HORIZONTE</t>
  </si>
  <si>
    <t>MG</t>
  </si>
  <si>
    <t>2
2</t>
  </si>
  <si>
    <t>166,04
125,31</t>
  </si>
  <si>
    <t>PARTICIPAÇÃO NO LOVE NORONHA 2023</t>
  </si>
  <si>
    <t>FERNANDO DE NORONHA</t>
  </si>
  <si>
    <t>ASSESSORA TÉCNICA </t>
  </si>
  <si>
    <t>REFERENTE A PARTICIPAÇÃO DO ENCONTRO DA ASTUR E VISITA TÉCNICA</t>
  </si>
  <si>
    <t>DANIELA REGUEIRA DA SILVA ALECRIM</t>
  </si>
  <si>
    <t>369-7</t>
  </si>
  <si>
    <t>PARTICIPAÇÃO NO EVENTO AGENTE TA ON AZUL VIAGENS/ ROADSHOW RECIFE É PRA FICAR/ LANÇAMENTO DO VERÃO EM PE</t>
  </si>
  <si>
    <t xml:space="preserve">TRANSPORTE DOS SERVIDORES </t>
  </si>
  <si>
    <t>PARTICIPAÇÃO NO EVENTO PORTO DE GALINHAS NA ESTRADA 2023</t>
  </si>
  <si>
    <t>BAURU</t>
  </si>
  <si>
    <t>156,64
250,62</t>
  </si>
  <si>
    <t>FAZENDA NOVA</t>
  </si>
  <si>
    <t>86133-2</t>
  </si>
  <si>
    <t>PARTICIPAÇÃO NO EVENTO: ABAV EXPO 2023</t>
  </si>
  <si>
    <t>PARTICIPAÇÃO NO EVENTO ABAV EXPO 2023 E FIT AMERICA LATINA BUENOS AIRES</t>
  </si>
  <si>
    <t>RJ E BUENOS AIRES</t>
  </si>
  <si>
    <t>166,04
5307,88</t>
  </si>
  <si>
    <t> 861120</t>
  </si>
  <si>
    <t> DIRETOR DE MARKETING</t>
  </si>
  <si>
    <t>166,04
5368,79</t>
  </si>
  <si>
    <t>PARTICIPAÇÃO NO EVENTO AZUL TÁ ON!</t>
  </si>
  <si>
    <t>PARTICIPAÇÃO NO EVENTO VIAGENS PROMO 2023</t>
  </si>
  <si>
    <t>PR</t>
  </si>
  <si>
    <t>CURITIBA</t>
  </si>
  <si>
    <t xml:space="preserve"> 19/10/2023</t>
  </si>
  <si>
    <t xml:space="preserve"> 16/10/2023</t>
  </si>
  <si>
    <t>PARTICIPAÇAO DA SERVIDORA NO EVENTO BTM - BRAZIL TRAVEL MARKET</t>
  </si>
  <si>
    <t>CE</t>
  </si>
  <si>
    <t>FORTALEZA</t>
  </si>
  <si>
    <t>PARTICIPAÇÃO NO EVENTO RECIFE É PRA FICAR SHOW 2023</t>
  </si>
  <si>
    <t>TRANSPORTE DE SERVIDOR</t>
  </si>
  <si>
    <t>BARREIROS</t>
  </si>
  <si>
    <t>PARTICIPAÇÃO DA SERVIDORA NO EVENTO: VIAGENS PROMO EXPERIENCE</t>
  </si>
  <si>
    <t>PARTICIPAÇÃO NO EVENTO GOL TE LLEVA - TEMPORADA VERANO</t>
  </si>
  <si>
    <t>ARGENTINA</t>
  </si>
  <si>
    <t>RS</t>
  </si>
  <si>
    <t>PORTO ALEGRE</t>
  </si>
  <si>
    <t>GOL</t>
  </si>
  <si>
    <t>CORTESIA</t>
  </si>
  <si>
    <t>LATAM / AZUL</t>
  </si>
  <si>
    <t>PLUS</t>
  </si>
  <si>
    <t>ECONOMICA</t>
  </si>
  <si>
    <t>LATAM / GOL</t>
  </si>
  <si>
    <t xml:space="preserve">GOL </t>
  </si>
  <si>
    <t xml:space="preserve">PLUS </t>
  </si>
  <si>
    <t xml:space="preserve"> AZUL / GOL</t>
  </si>
  <si>
    <t>GERENTE DO GPT</t>
  </si>
  <si>
    <t>PARTICIPAR DA REUNIÃO DE CRIAÇÃO DO CONSELHO CONSULTIVO DO PARQUE NACIONAL DO CATIMBAU</t>
  </si>
  <si>
    <t>BUÍQUE</t>
  </si>
  <si>
    <t>PARTICIPAÇÃO NOS EVENTOS FESTURIS 2023</t>
  </si>
  <si>
    <t>GRAMADO</t>
  </si>
  <si>
    <t> EVERALDO FERREIRA DE LIMA JUNIOR</t>
  </si>
  <si>
    <t>ATENDENTE BILÍNGUE</t>
  </si>
  <si>
    <t>PARTICIPAÇÃO NO EVENTO APESOLAR SUMMIT 2023</t>
  </si>
  <si>
    <t>AVALIAÇÃO DE ROTEIROS PROPOSTOS PELO COMRIO E SEBRAE</t>
  </si>
  <si>
    <t>BELÉM DE SÃO FRANCISCO</t>
  </si>
  <si>
    <t>PARTICIPAÇÃO NO SALÃO DO TURISMO - DESCUBRA O BRASIL E NO SEMINÁRIO DO PRT + INTEGRADO</t>
  </si>
  <si>
    <t>IPOJUCA</t>
  </si>
  <si>
    <t>DANIELLY DE AGUIAR BATISTA </t>
  </si>
  <si>
    <t>GERENTE DE MARKETING</t>
  </si>
  <si>
    <t> PARTICIPAÇAO NO EVENTO FESTURIS GRAMADO</t>
  </si>
  <si>
    <t>ASSESSOR TÉCNICO</t>
  </si>
  <si>
    <t>VISITA TÉCNICA AO MUNICÍPIO DE PAUDALHO</t>
  </si>
  <si>
    <t xml:space="preserve">RECIFE </t>
  </si>
  <si>
    <t>PAUDALHO</t>
  </si>
  <si>
    <t>GERENTE DE COMUNICAÇÃO</t>
  </si>
  <si>
    <t>PARTICIPAÇÃO NO EVENTO VISITPE E SOU 2023 NA CIDADE DE PORTO DE GALINHAS</t>
  </si>
  <si>
    <t>CAMILA FERREIRA GARCIA VALERA</t>
  </si>
  <si>
    <t>ASSESSORA ADMINISTRATIVA</t>
  </si>
  <si>
    <t>GERENTE DA GPT</t>
  </si>
  <si>
    <t>PARTICIPAÇÃO EM REUNIÃO DA IGR ENGENHOS E MARACATUS E POSTERIOR VISITA TÉCNICA</t>
  </si>
  <si>
    <t>TEREZA CRISTINA FERRAZ ALVARES</t>
  </si>
  <si>
    <t>TÉCNICA ADMINISTRATIVA</t>
  </si>
  <si>
    <t>PARTICIPAR DE REUNIÃO NO MUNICIPIO DE PAUDALHO</t>
  </si>
  <si>
    <t>REALIZAR TRANSPORTE DE SERVIDORES</t>
  </si>
  <si>
    <t> ELOÍZA MARIA DE PAULA</t>
  </si>
  <si>
    <t>TÉCNICA </t>
  </si>
  <si>
    <t>DIÁRIAS PARA ACOMPANHAR UM GRUPO DA MELHOR IDADE PARA OS MUNICÍPIOS DE GARANHUNS, GRAVATÁ E SAIRÉ</t>
  </si>
  <si>
    <t>GARANHUNS/ GRAVATÁ/ SAIRÉ</t>
  </si>
  <si>
    <t>LIGTH</t>
  </si>
  <si>
    <t>LATAM/GOL</t>
  </si>
  <si>
    <t>ATUALIZADO EM 09/01/2024 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</si>
</sst>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]#,##0.00"/>
    <numFmt numFmtId="165" formatCode="[$R$ -416]#,##0.00"/>
  </numFmts>
  <fonts count="39">
    <font>
      <sz val="11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0"/>
      <color rgb="FF000000"/>
      <name val="Arial"/>
    </font>
    <font>
      <sz val="11"/>
      <color rgb="FF000000"/>
      <name val="Arial"/>
    </font>
    <font>
      <sz val="11"/>
      <color rgb="FF222222"/>
      <name val="Arial"/>
    </font>
    <font>
      <sz val="11"/>
      <color rgb="FF000000"/>
      <name val="Cambria"/>
    </font>
    <font>
      <b/>
      <sz val="11"/>
      <color rgb="FF333333"/>
      <name val="&quot;Times New Roman&quot;"/>
    </font>
    <font>
      <sz val="11"/>
      <color theme="1"/>
      <name val="Arial"/>
    </font>
    <font>
      <b/>
      <sz val="12"/>
      <color rgb="FF333333"/>
      <name val="Times New Roman"/>
      <family val="1"/>
    </font>
    <font>
      <sz val="11"/>
      <color rgb="FF000000"/>
      <name val="Arial"/>
      <family val="2"/>
      <scheme val="minor"/>
    </font>
    <font>
      <sz val="11"/>
      <name val="Arial"/>
      <family val="2"/>
      <scheme val="minor"/>
    </font>
    <font>
      <sz val="10"/>
      <name val="Arial"/>
      <family val="2"/>
    </font>
    <font>
      <sz val="11"/>
      <color rgb="FF000000"/>
      <name val="Arial"/>
      <scheme val="minor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</font>
    <font>
      <b/>
      <sz val="11"/>
      <color rgb="FFFFFFFF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1"/>
      <color rgb="FFEFEFEF"/>
      <name val="Arial"/>
      <family val="2"/>
      <scheme val="minor"/>
    </font>
    <font>
      <sz val="11"/>
      <color rgb="FF000000"/>
      <name val="Arial"/>
      <family val="2"/>
      <scheme val="major"/>
    </font>
    <font>
      <sz val="11"/>
      <name val="Arial"/>
      <family val="2"/>
      <scheme val="major"/>
    </font>
    <font>
      <sz val="10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rgb="FF222222"/>
      <name val="Arial"/>
      <family val="2"/>
    </font>
    <font>
      <sz val="12"/>
      <color rgb="FF000000"/>
      <name val="Calibri"/>
      <family val="2"/>
    </font>
    <font>
      <b/>
      <sz val="11"/>
      <color rgb="FF000000"/>
      <name val="Arial"/>
      <family val="2"/>
      <scheme val="major"/>
    </font>
    <font>
      <sz val="11"/>
      <color rgb="FF222222"/>
      <name val="Arial"/>
      <family val="2"/>
      <scheme val="minor"/>
    </font>
    <font>
      <sz val="10"/>
      <color rgb="FF222222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CCCCCC"/>
        <bgColor indexed="64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0"/>
        <bgColor rgb="FFFF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0" fillId="0" borderId="3"/>
    <xf numFmtId="44" fontId="21" fillId="0" borderId="0" applyFont="0" applyFill="0" applyBorder="0" applyAlignment="0" applyProtection="0"/>
    <xf numFmtId="0" fontId="1" fillId="0" borderId="3"/>
    <xf numFmtId="44" fontId="1" fillId="0" borderId="3" applyFont="0" applyFill="0" applyBorder="0" applyAlignment="0" applyProtection="0"/>
  </cellStyleXfs>
  <cellXfs count="194">
    <xf numFmtId="0" fontId="0" fillId="0" borderId="0" xfId="0"/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11" fillId="0" borderId="0" xfId="0" applyFont="1"/>
    <xf numFmtId="0" fontId="10" fillId="2" borderId="5" xfId="0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164" fontId="12" fillId="4" borderId="5" xfId="0" applyNumberFormat="1" applyFont="1" applyFill="1" applyBorder="1" applyAlignment="1">
      <alignment horizontal="center" vertical="center" wrapText="1"/>
    </xf>
    <xf numFmtId="14" fontId="12" fillId="4" borderId="5" xfId="0" applyNumberFormat="1" applyFont="1" applyFill="1" applyBorder="1" applyAlignment="1">
      <alignment horizontal="center" vertical="center" wrapText="1"/>
    </xf>
    <xf numFmtId="14" fontId="12" fillId="4" borderId="16" xfId="0" applyNumberFormat="1" applyFont="1" applyFill="1" applyBorder="1" applyAlignment="1">
      <alignment horizontal="center" vertical="center" wrapText="1"/>
    </xf>
    <xf numFmtId="165" fontId="12" fillId="4" borderId="16" xfId="0" applyNumberFormat="1" applyFont="1" applyFill="1" applyBorder="1" applyAlignment="1">
      <alignment vertical="center" wrapText="1"/>
    </xf>
    <xf numFmtId="165" fontId="12" fillId="5" borderId="16" xfId="0" applyNumberFormat="1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11" fillId="0" borderId="0" xfId="0" applyFont="1" applyAlignment="1">
      <alignment wrapText="1"/>
    </xf>
    <xf numFmtId="0" fontId="14" fillId="0" borderId="0" xfId="0" applyFont="1"/>
    <xf numFmtId="0" fontId="12" fillId="0" borderId="0" xfId="0" applyFont="1"/>
    <xf numFmtId="0" fontId="14" fillId="0" borderId="0" xfId="0" applyFont="1" applyAlignment="1">
      <alignment horizontal="right"/>
    </xf>
    <xf numFmtId="0" fontId="15" fillId="4" borderId="0" xfId="0" applyFont="1" applyFill="1"/>
    <xf numFmtId="0" fontId="16" fillId="0" borderId="0" xfId="0" applyFont="1"/>
    <xf numFmtId="0" fontId="16" fillId="4" borderId="0" xfId="0" applyFont="1" applyFill="1"/>
    <xf numFmtId="0" fontId="17" fillId="0" borderId="0" xfId="0" applyFont="1"/>
    <xf numFmtId="0" fontId="18" fillId="0" borderId="0" xfId="0" applyFont="1"/>
    <xf numFmtId="0" fontId="18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9" fillId="7" borderId="17" xfId="1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9" fillId="6" borderId="17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19" fillId="6" borderId="17" xfId="0" applyNumberFormat="1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vertical="center"/>
    </xf>
    <xf numFmtId="0" fontId="25" fillId="3" borderId="4" xfId="0" applyFont="1" applyFill="1" applyBorder="1" applyAlignment="1">
      <alignment vertical="center"/>
    </xf>
    <xf numFmtId="0" fontId="25" fillId="3" borderId="5" xfId="0" applyFont="1" applyFill="1" applyBorder="1" applyAlignment="1">
      <alignment vertical="center"/>
    </xf>
    <xf numFmtId="0" fontId="24" fillId="2" borderId="13" xfId="0" applyFont="1" applyFill="1" applyBorder="1" applyAlignment="1">
      <alignment horizontal="center" vertical="center" wrapText="1"/>
    </xf>
    <xf numFmtId="164" fontId="24" fillId="2" borderId="13" xfId="0" applyNumberFormat="1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164" fontId="18" fillId="4" borderId="17" xfId="0" applyNumberFormat="1" applyFont="1" applyFill="1" applyBorder="1" applyAlignment="1">
      <alignment horizontal="center" vertical="center" wrapText="1"/>
    </xf>
    <xf numFmtId="14" fontId="18" fillId="4" borderId="17" xfId="0" applyNumberFormat="1" applyFont="1" applyFill="1" applyBorder="1" applyAlignment="1">
      <alignment horizontal="center" vertical="center" wrapText="1"/>
    </xf>
    <xf numFmtId="165" fontId="18" fillId="5" borderId="17" xfId="0" applyNumberFormat="1" applyFont="1" applyFill="1" applyBorder="1" applyAlignment="1">
      <alignment horizontal="center" vertical="center" wrapText="1"/>
    </xf>
    <xf numFmtId="165" fontId="18" fillId="4" borderId="17" xfId="0" applyNumberFormat="1" applyFont="1" applyFill="1" applyBorder="1" applyAlignment="1">
      <alignment horizontal="center" vertical="center" wrapText="1"/>
    </xf>
    <xf numFmtId="44" fontId="18" fillId="5" borderId="17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164" fontId="18" fillId="4" borderId="19" xfId="0" applyNumberFormat="1" applyFont="1" applyFill="1" applyBorder="1" applyAlignment="1">
      <alignment horizontal="center" vertical="center" wrapText="1"/>
    </xf>
    <xf numFmtId="14" fontId="18" fillId="4" borderId="19" xfId="0" applyNumberFormat="1" applyFont="1" applyFill="1" applyBorder="1" applyAlignment="1">
      <alignment horizontal="center" vertical="center" wrapText="1"/>
    </xf>
    <xf numFmtId="165" fontId="18" fillId="4" borderId="19" xfId="0" applyNumberFormat="1" applyFont="1" applyFill="1" applyBorder="1" applyAlignment="1">
      <alignment horizontal="center" vertical="center" wrapText="1"/>
    </xf>
    <xf numFmtId="165" fontId="18" fillId="5" borderId="19" xfId="0" applyNumberFormat="1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14" fontId="18" fillId="4" borderId="18" xfId="0" applyNumberFormat="1" applyFont="1" applyFill="1" applyBorder="1" applyAlignment="1">
      <alignment horizontal="center" vertical="center" wrapText="1"/>
    </xf>
    <xf numFmtId="165" fontId="18" fillId="4" borderId="18" xfId="0" applyNumberFormat="1" applyFont="1" applyFill="1" applyBorder="1" applyAlignment="1">
      <alignment horizontal="center" vertical="center" wrapText="1"/>
    </xf>
    <xf numFmtId="165" fontId="18" fillId="5" borderId="18" xfId="0" applyNumberFormat="1" applyFont="1" applyFill="1" applyBorder="1" applyAlignment="1">
      <alignment horizontal="center" vertical="center" wrapText="1"/>
    </xf>
    <xf numFmtId="165" fontId="12" fillId="8" borderId="16" xfId="0" applyNumberFormat="1" applyFont="1" applyFill="1" applyBorder="1" applyAlignment="1">
      <alignment vertical="center" wrapText="1"/>
    </xf>
    <xf numFmtId="165" fontId="18" fillId="8" borderId="17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4" fontId="18" fillId="0" borderId="17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4" fontId="18" fillId="0" borderId="17" xfId="0" applyNumberFormat="1" applyFont="1" applyBorder="1" applyAlignment="1">
      <alignment horizontal="center" vertical="center" wrapText="1"/>
    </xf>
    <xf numFmtId="0" fontId="19" fillId="0" borderId="17" xfId="1" applyFont="1" applyBorder="1" applyAlignment="1">
      <alignment horizontal="center" vertical="center" wrapText="1"/>
    </xf>
    <xf numFmtId="0" fontId="23" fillId="3" borderId="17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165" fontId="18" fillId="0" borderId="17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7" fillId="0" borderId="0" xfId="0" applyFont="1"/>
    <xf numFmtId="0" fontId="28" fillId="0" borderId="17" xfId="0" applyFont="1" applyBorder="1" applyAlignment="1">
      <alignment vertical="center"/>
    </xf>
    <xf numFmtId="0" fontId="27" fillId="0" borderId="17" xfId="0" applyFont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right"/>
    </xf>
    <xf numFmtId="0" fontId="29" fillId="0" borderId="0" xfId="0" applyFont="1"/>
    <xf numFmtId="0" fontId="27" fillId="0" borderId="17" xfId="0" applyFont="1" applyBorder="1" applyAlignment="1">
      <alignment vertical="center" wrapText="1"/>
    </xf>
    <xf numFmtId="0" fontId="27" fillId="0" borderId="18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8" fillId="0" borderId="17" xfId="0" applyFont="1" applyBorder="1" applyAlignment="1">
      <alignment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/>
    </xf>
    <xf numFmtId="0" fontId="31" fillId="4" borderId="5" xfId="0" applyFont="1" applyFill="1" applyBorder="1" applyAlignment="1">
      <alignment horizontal="left" vertical="center" wrapText="1"/>
    </xf>
    <xf numFmtId="164" fontId="30" fillId="4" borderId="5" xfId="0" applyNumberFormat="1" applyFont="1" applyFill="1" applyBorder="1" applyAlignment="1">
      <alignment horizontal="center" vertical="center" wrapText="1"/>
    </xf>
    <xf numFmtId="0" fontId="27" fillId="0" borderId="17" xfId="0" applyFont="1" applyBorder="1"/>
    <xf numFmtId="0" fontId="2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14" fontId="27" fillId="0" borderId="0" xfId="0" applyNumberFormat="1" applyFont="1" applyAlignment="1">
      <alignment horizontal="center" vertical="center"/>
    </xf>
    <xf numFmtId="4" fontId="34" fillId="0" borderId="0" xfId="0" applyNumberFormat="1" applyFont="1" applyAlignment="1">
      <alignment horizontal="center" vertical="center"/>
    </xf>
    <xf numFmtId="14" fontId="27" fillId="0" borderId="18" xfId="0" applyNumberFormat="1" applyFont="1" applyBorder="1" applyAlignment="1">
      <alignment horizontal="center" vertical="center"/>
    </xf>
    <xf numFmtId="4" fontId="34" fillId="9" borderId="17" xfId="0" applyNumberFormat="1" applyFont="1" applyFill="1" applyBorder="1" applyAlignment="1">
      <alignment horizontal="center" vertical="center" wrapText="1"/>
    </xf>
    <xf numFmtId="165" fontId="18" fillId="4" borderId="23" xfId="0" applyNumberFormat="1" applyFont="1" applyFill="1" applyBorder="1" applyAlignment="1">
      <alignment horizontal="center" vertical="center" wrapText="1"/>
    </xf>
    <xf numFmtId="0" fontId="34" fillId="9" borderId="17" xfId="0" applyFont="1" applyFill="1" applyBorder="1" applyAlignment="1">
      <alignment horizontal="center" vertical="center" wrapText="1"/>
    </xf>
    <xf numFmtId="4" fontId="34" fillId="10" borderId="0" xfId="0" applyNumberFormat="1" applyFont="1" applyFill="1" applyAlignment="1">
      <alignment horizontal="center" vertical="center"/>
    </xf>
    <xf numFmtId="4" fontId="35" fillId="9" borderId="17" xfId="0" applyNumberFormat="1" applyFont="1" applyFill="1" applyBorder="1" applyAlignment="1">
      <alignment horizontal="right" vertical="center" wrapText="1"/>
    </xf>
    <xf numFmtId="0" fontId="35" fillId="9" borderId="17" xfId="0" applyFont="1" applyFill="1" applyBorder="1" applyAlignment="1">
      <alignment horizontal="left" vertical="top" wrapText="1"/>
    </xf>
    <xf numFmtId="44" fontId="22" fillId="0" borderId="17" xfId="2" applyFont="1" applyBorder="1" applyAlignment="1">
      <alignment horizontal="center" vertical="center"/>
    </xf>
    <xf numFmtId="44" fontId="36" fillId="0" borderId="17" xfId="2" applyFont="1" applyBorder="1" applyAlignment="1">
      <alignment vertical="center"/>
    </xf>
    <xf numFmtId="44" fontId="22" fillId="0" borderId="17" xfId="2" applyFont="1" applyBorder="1" applyAlignment="1"/>
    <xf numFmtId="44" fontId="22" fillId="0" borderId="17" xfId="2" applyFont="1" applyBorder="1" applyAlignment="1">
      <alignment vertical="center"/>
    </xf>
    <xf numFmtId="44" fontId="22" fillId="0" borderId="18" xfId="2" applyFont="1" applyBorder="1" applyAlignment="1">
      <alignment vertical="center"/>
    </xf>
    <xf numFmtId="44" fontId="22" fillId="0" borderId="18" xfId="2" applyFont="1" applyBorder="1" applyAlignment="1"/>
    <xf numFmtId="44" fontId="22" fillId="0" borderId="17" xfId="2" applyFont="1" applyBorder="1" applyAlignment="1">
      <alignment horizontal="center"/>
    </xf>
    <xf numFmtId="14" fontId="27" fillId="0" borderId="17" xfId="0" applyNumberFormat="1" applyFont="1" applyBorder="1" applyAlignment="1">
      <alignment horizontal="center" vertical="center"/>
    </xf>
    <xf numFmtId="0" fontId="37" fillId="4" borderId="17" xfId="0" applyFont="1" applyFill="1" applyBorder="1" applyAlignment="1">
      <alignment horizontal="center" vertical="center" wrapText="1"/>
    </xf>
    <xf numFmtId="165" fontId="37" fillId="4" borderId="17" xfId="0" applyNumberFormat="1" applyFont="1" applyFill="1" applyBorder="1" applyAlignment="1">
      <alignment horizontal="center" vertical="center" wrapText="1"/>
    </xf>
    <xf numFmtId="165" fontId="37" fillId="5" borderId="17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18" fillId="7" borderId="17" xfId="0" applyFont="1" applyFill="1" applyBorder="1" applyAlignment="1">
      <alignment horizontal="center" vertical="center"/>
    </xf>
    <xf numFmtId="0" fontId="18" fillId="11" borderId="17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14" fontId="18" fillId="7" borderId="17" xfId="0" applyNumberFormat="1" applyFont="1" applyFill="1" applyBorder="1" applyAlignment="1">
      <alignment horizontal="center" vertical="center"/>
    </xf>
    <xf numFmtId="14" fontId="18" fillId="11" borderId="17" xfId="0" applyNumberFormat="1" applyFont="1" applyFill="1" applyBorder="1" applyAlignment="1">
      <alignment horizontal="center" vertical="center" wrapText="1"/>
    </xf>
    <xf numFmtId="165" fontId="18" fillId="11" borderId="17" xfId="0" applyNumberFormat="1" applyFont="1" applyFill="1" applyBorder="1" applyAlignment="1">
      <alignment horizontal="center" vertical="center" wrapText="1"/>
    </xf>
    <xf numFmtId="0" fontId="19" fillId="7" borderId="17" xfId="0" applyFont="1" applyFill="1" applyBorder="1" applyAlignment="1">
      <alignment horizontal="center" vertical="center"/>
    </xf>
    <xf numFmtId="164" fontId="18" fillId="11" borderId="17" xfId="0" applyNumberFormat="1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7" fillId="0" borderId="18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7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7" fillId="0" borderId="17" xfId="0" applyFont="1" applyBorder="1" applyAlignment="1">
      <alignment horizontal="center" wrapText="1"/>
    </xf>
    <xf numFmtId="0" fontId="28" fillId="0" borderId="17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0" xfId="0"/>
    <xf numFmtId="0" fontId="4" fillId="2" borderId="1" xfId="0" applyFont="1" applyFill="1" applyBorder="1" applyAlignment="1">
      <alignment horizontal="left"/>
    </xf>
    <xf numFmtId="0" fontId="5" fillId="0" borderId="2" xfId="0" applyFont="1" applyBorder="1"/>
    <xf numFmtId="0" fontId="5" fillId="0" borderId="3" xfId="0" applyFont="1" applyBorder="1"/>
    <xf numFmtId="0" fontId="9" fillId="3" borderId="8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24" fillId="2" borderId="6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164" fontId="24" fillId="2" borderId="13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wrapText="1"/>
    </xf>
    <xf numFmtId="0" fontId="5" fillId="0" borderId="11" xfId="0" applyFont="1" applyBorder="1"/>
    <xf numFmtId="0" fontId="5" fillId="0" borderId="10" xfId="0" applyFont="1" applyBorder="1"/>
    <xf numFmtId="164" fontId="24" fillId="2" borderId="9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wrapText="1"/>
    </xf>
    <xf numFmtId="0" fontId="9" fillId="4" borderId="9" xfId="0" applyFont="1" applyFill="1" applyBorder="1" applyAlignment="1">
      <alignment wrapText="1"/>
    </xf>
    <xf numFmtId="0" fontId="9" fillId="3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164" fontId="10" fillId="2" borderId="9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5" fillId="0" borderId="15" xfId="0" applyFont="1" applyBorder="1"/>
    <xf numFmtId="0" fontId="5" fillId="0" borderId="12" xfId="0" applyFont="1" applyBorder="1"/>
    <xf numFmtId="164" fontId="10" fillId="2" borderId="13" xfId="0" applyNumberFormat="1" applyFont="1" applyFill="1" applyBorder="1" applyAlignment="1">
      <alignment horizontal="center" vertical="center" wrapText="1"/>
    </xf>
    <xf numFmtId="0" fontId="5" fillId="0" borderId="14" xfId="0" applyFont="1" applyBorder="1"/>
    <xf numFmtId="0" fontId="19" fillId="0" borderId="11" xfId="0" applyFont="1" applyBorder="1"/>
    <xf numFmtId="0" fontId="19" fillId="0" borderId="14" xfId="0" applyFont="1" applyBorder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18" fillId="0" borderId="0" xfId="0" applyFont="1"/>
    <xf numFmtId="0" fontId="2" fillId="3" borderId="6" xfId="0" applyFont="1" applyFill="1" applyBorder="1" applyAlignment="1">
      <alignment horizontal="center" vertical="center" wrapText="1"/>
    </xf>
    <xf numFmtId="0" fontId="19" fillId="0" borderId="7" xfId="0" applyFont="1" applyBorder="1"/>
    <xf numFmtId="0" fontId="19" fillId="0" borderId="8" xfId="0" applyFont="1" applyBorder="1"/>
    <xf numFmtId="0" fontId="19" fillId="0" borderId="14" xfId="0" applyFont="1" applyBorder="1"/>
    <xf numFmtId="0" fontId="19" fillId="0" borderId="10" xfId="0" applyFont="1" applyBorder="1"/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24" fillId="2" borderId="13" xfId="0" applyFont="1" applyFill="1" applyBorder="1" applyAlignment="1">
      <alignment horizontal="center" vertical="center"/>
    </xf>
    <xf numFmtId="0" fontId="16" fillId="0" borderId="0" xfId="0" applyFont="1" applyAlignment="1">
      <alignment wrapText="1"/>
    </xf>
  </cellXfs>
  <cellStyles count="5">
    <cellStyle name="Moeda" xfId="2" builtinId="4"/>
    <cellStyle name="Moeda 2" xfId="4" xr:uid="{36D04477-0F68-4B53-82A1-5CEBA241D73D}"/>
    <cellStyle name="Normal" xfId="0" builtinId="0"/>
    <cellStyle name="Normal 2" xfId="1" xr:uid="{28537975-D755-4D9A-ABA4-E037EFF9794E}"/>
    <cellStyle name="Normal 3" xfId="3" xr:uid="{286EF1D4-4327-49E1-8131-239DD90FFF07}"/>
  </cellStyles>
  <dxfs count="11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96C66201-426A-4DF6-8A13-A540964F7E2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718E3908-8B0C-42B0-9EBB-EBC227C8EB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9223439A-6BA6-406B-8E48-867F920D190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926705D8-B6EF-4966-9D05-3AABC97F87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12C062B-1C58-4756-BA8F-AC86F6C14C3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849FD38E-078C-4442-ADD2-0C7F52ACB6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5BD0C59A-E16A-4E58-B961-9D382C9C74F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CE1A7F7B-872D-43EC-AC52-C5D5A41F2B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B05CB34C-5D4C-4A2C-8EE9-C294600758E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7F7A0924-F667-403D-8C23-5F01B59CB36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A60AC18A-7FA1-476E-818E-98B3555D70F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opLeftCell="D1" workbookViewId="0">
      <pane ySplit="7" topLeftCell="A8" activePane="bottomLeft" state="frozen"/>
      <selection pane="bottomLeft" activeCell="H11" sqref="H11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5" width="19.375" customWidth="1"/>
    <col min="26" max="26" width="15.875" customWidth="1"/>
    <col min="27" max="28" width="13.125" customWidth="1"/>
  </cols>
  <sheetData>
    <row r="1" spans="1:30" ht="21">
      <c r="A1" s="151"/>
      <c r="B1" s="153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5"/>
      <c r="AA1" s="1"/>
      <c r="AB1" s="1"/>
    </row>
    <row r="2" spans="1:30" ht="21">
      <c r="A2" s="152"/>
      <c r="B2" s="153" t="s">
        <v>1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5"/>
      <c r="AA2" s="1"/>
      <c r="AB2" s="1"/>
    </row>
    <row r="3" spans="1:30" ht="21">
      <c r="A3" s="152"/>
      <c r="B3" s="153" t="s">
        <v>2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5"/>
      <c r="AA3" s="2"/>
      <c r="AB3" s="2"/>
    </row>
    <row r="4" spans="1:30" ht="15" customHeight="1">
      <c r="A4" s="3" t="s">
        <v>3</v>
      </c>
      <c r="B4" s="4"/>
      <c r="C4" s="170" t="s">
        <v>4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8"/>
      <c r="AA4" s="2"/>
      <c r="AB4" s="2"/>
    </row>
    <row r="5" spans="1:30" ht="15.75" customHeight="1">
      <c r="A5" s="171" t="s">
        <v>5</v>
      </c>
      <c r="B5" s="166"/>
      <c r="C5" s="171" t="s">
        <v>6</v>
      </c>
      <c r="D5" s="165"/>
      <c r="E5" s="166"/>
      <c r="F5" s="171" t="s">
        <v>7</v>
      </c>
      <c r="G5" s="165"/>
      <c r="H5" s="165"/>
      <c r="I5" s="165"/>
      <c r="J5" s="165"/>
      <c r="K5" s="165"/>
      <c r="L5" s="165"/>
      <c r="M5" s="165"/>
      <c r="N5" s="175"/>
      <c r="O5" s="171" t="s">
        <v>8</v>
      </c>
      <c r="P5" s="165"/>
      <c r="Q5" s="165"/>
      <c r="R5" s="166"/>
      <c r="S5" s="171" t="s">
        <v>9</v>
      </c>
      <c r="T5" s="165"/>
      <c r="U5" s="165"/>
      <c r="V5" s="165"/>
      <c r="W5" s="165"/>
      <c r="X5" s="166"/>
      <c r="Y5" s="173" t="s">
        <v>10</v>
      </c>
      <c r="Z5" s="173" t="s">
        <v>11</v>
      </c>
      <c r="AA5" s="5"/>
      <c r="AB5" s="5"/>
      <c r="AC5" s="5"/>
    </row>
    <row r="6" spans="1:30" ht="15.75" customHeight="1">
      <c r="A6" s="173" t="s">
        <v>12</v>
      </c>
      <c r="B6" s="173" t="s">
        <v>13</v>
      </c>
      <c r="C6" s="173" t="s">
        <v>14</v>
      </c>
      <c r="D6" s="173" t="s">
        <v>15</v>
      </c>
      <c r="E6" s="173" t="s">
        <v>16</v>
      </c>
      <c r="F6" s="173" t="s">
        <v>17</v>
      </c>
      <c r="G6" s="173" t="s">
        <v>18</v>
      </c>
      <c r="H6" s="173" t="s">
        <v>19</v>
      </c>
      <c r="I6" s="171" t="s">
        <v>20</v>
      </c>
      <c r="J6" s="166"/>
      <c r="K6" s="172" t="s">
        <v>21</v>
      </c>
      <c r="L6" s="166"/>
      <c r="M6" s="173" t="s">
        <v>22</v>
      </c>
      <c r="N6" s="173" t="s">
        <v>23</v>
      </c>
      <c r="O6" s="173" t="s">
        <v>24</v>
      </c>
      <c r="P6" s="176" t="s">
        <v>25</v>
      </c>
      <c r="Q6" s="176" t="s">
        <v>26</v>
      </c>
      <c r="R6" s="176" t="s">
        <v>27</v>
      </c>
      <c r="S6" s="172" t="s">
        <v>28</v>
      </c>
      <c r="T6" s="166"/>
      <c r="U6" s="172" t="s">
        <v>29</v>
      </c>
      <c r="V6" s="166"/>
      <c r="W6" s="173" t="s">
        <v>30</v>
      </c>
      <c r="X6" s="176" t="s">
        <v>31</v>
      </c>
      <c r="Y6" s="177"/>
      <c r="Z6" s="177"/>
      <c r="AA6" s="5"/>
      <c r="AB6" s="5"/>
      <c r="AC6" s="5"/>
      <c r="AD6" s="5"/>
    </row>
    <row r="7" spans="1:30" ht="30">
      <c r="A7" s="174"/>
      <c r="B7" s="174"/>
      <c r="C7" s="174"/>
      <c r="D7" s="174"/>
      <c r="E7" s="174"/>
      <c r="F7" s="174"/>
      <c r="G7" s="174"/>
      <c r="H7" s="174"/>
      <c r="I7" s="6" t="s">
        <v>32</v>
      </c>
      <c r="J7" s="6" t="s">
        <v>33</v>
      </c>
      <c r="K7" s="6" t="s">
        <v>34</v>
      </c>
      <c r="L7" s="7" t="s">
        <v>35</v>
      </c>
      <c r="M7" s="174"/>
      <c r="N7" s="174"/>
      <c r="O7" s="174"/>
      <c r="P7" s="174"/>
      <c r="Q7" s="174"/>
      <c r="R7" s="174"/>
      <c r="S7" s="6" t="s">
        <v>36</v>
      </c>
      <c r="T7" s="7" t="s">
        <v>37</v>
      </c>
      <c r="U7" s="6" t="s">
        <v>38</v>
      </c>
      <c r="V7" s="7" t="s">
        <v>39</v>
      </c>
      <c r="W7" s="174"/>
      <c r="X7" s="174"/>
      <c r="Y7" s="174"/>
      <c r="Z7" s="174"/>
      <c r="AA7" s="5"/>
      <c r="AB7" s="5"/>
      <c r="AC7" s="5"/>
      <c r="AD7" s="5"/>
    </row>
    <row r="8" spans="1:30" ht="14.25">
      <c r="A8" s="8"/>
      <c r="B8" s="8"/>
      <c r="C8" s="9"/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>
        <v>0</v>
      </c>
      <c r="Q8" s="15">
        <v>0</v>
      </c>
      <c r="R8" s="16">
        <f t="shared" ref="R8:R15" si="0">P8+Q8</f>
        <v>0</v>
      </c>
      <c r="S8" s="8">
        <v>0</v>
      </c>
      <c r="T8" s="15">
        <v>0</v>
      </c>
      <c r="U8" s="8">
        <v>0</v>
      </c>
      <c r="V8" s="15">
        <v>0</v>
      </c>
      <c r="W8" s="8">
        <v>0</v>
      </c>
      <c r="X8" s="16">
        <f t="shared" ref="X8:X15" si="1">(S8*T8)+(U8*V8)</f>
        <v>0</v>
      </c>
      <c r="Y8" s="16">
        <f t="shared" ref="Y8:Y15" si="2">R8+X8</f>
        <v>0</v>
      </c>
      <c r="Z8" s="17"/>
      <c r="AA8" s="5"/>
      <c r="AB8" s="5"/>
      <c r="AC8" s="5"/>
      <c r="AD8" s="5"/>
    </row>
    <row r="9" spans="1:30" ht="14.25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>
        <v>0</v>
      </c>
      <c r="Q9" s="15">
        <v>0</v>
      </c>
      <c r="R9" s="16">
        <f t="shared" si="0"/>
        <v>0</v>
      </c>
      <c r="S9" s="8">
        <v>0</v>
      </c>
      <c r="T9" s="15">
        <v>0</v>
      </c>
      <c r="U9" s="8">
        <v>0</v>
      </c>
      <c r="V9" s="15">
        <v>0</v>
      </c>
      <c r="W9" s="8">
        <v>0</v>
      </c>
      <c r="X9" s="16">
        <f t="shared" si="1"/>
        <v>0</v>
      </c>
      <c r="Y9" s="16">
        <f t="shared" si="2"/>
        <v>0</v>
      </c>
      <c r="Z9" s="17"/>
      <c r="AA9" s="5"/>
      <c r="AB9" s="5"/>
      <c r="AC9" s="5"/>
      <c r="AD9" s="5"/>
    </row>
    <row r="10" spans="1:30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>
        <v>0</v>
      </c>
      <c r="Q10" s="15">
        <v>0</v>
      </c>
      <c r="R10" s="16">
        <f t="shared" si="0"/>
        <v>0</v>
      </c>
      <c r="S10" s="8">
        <v>0</v>
      </c>
      <c r="T10" s="15">
        <v>0</v>
      </c>
      <c r="U10" s="8">
        <v>0</v>
      </c>
      <c r="V10" s="15">
        <v>0</v>
      </c>
      <c r="W10" s="8">
        <v>0</v>
      </c>
      <c r="X10" s="16">
        <f t="shared" si="1"/>
        <v>0</v>
      </c>
      <c r="Y10" s="16">
        <f t="shared" si="2"/>
        <v>0</v>
      </c>
      <c r="Z10" s="17"/>
      <c r="AA10" s="5"/>
      <c r="AB10" s="5"/>
      <c r="AC10" s="5"/>
      <c r="AD10" s="5"/>
    </row>
    <row r="11" spans="1:30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>
        <v>0</v>
      </c>
      <c r="Q11" s="15">
        <v>0</v>
      </c>
      <c r="R11" s="16">
        <f t="shared" si="0"/>
        <v>0</v>
      </c>
      <c r="S11" s="8">
        <v>0</v>
      </c>
      <c r="T11" s="15">
        <v>0</v>
      </c>
      <c r="U11" s="8">
        <v>0</v>
      </c>
      <c r="V11" s="15">
        <v>0</v>
      </c>
      <c r="W11" s="8">
        <v>0</v>
      </c>
      <c r="X11" s="16">
        <f t="shared" si="1"/>
        <v>0</v>
      </c>
      <c r="Y11" s="16">
        <f t="shared" si="2"/>
        <v>0</v>
      </c>
      <c r="Z11" s="17"/>
      <c r="AA11" s="5"/>
      <c r="AB11" s="5"/>
      <c r="AC11" s="5"/>
      <c r="AD11" s="5"/>
    </row>
    <row r="12" spans="1:30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>
        <v>0</v>
      </c>
      <c r="Q12" s="15">
        <v>0</v>
      </c>
      <c r="R12" s="16">
        <f t="shared" si="0"/>
        <v>0</v>
      </c>
      <c r="S12" s="8">
        <v>0</v>
      </c>
      <c r="T12" s="15">
        <v>0</v>
      </c>
      <c r="U12" s="8">
        <v>0</v>
      </c>
      <c r="V12" s="15">
        <v>0</v>
      </c>
      <c r="W12" s="8">
        <v>0</v>
      </c>
      <c r="X12" s="16">
        <f t="shared" si="1"/>
        <v>0</v>
      </c>
      <c r="Y12" s="16">
        <f t="shared" si="2"/>
        <v>0</v>
      </c>
      <c r="Z12" s="17"/>
      <c r="AA12" s="5"/>
      <c r="AB12" s="5"/>
      <c r="AC12" s="5"/>
      <c r="AD12" s="5"/>
    </row>
    <row r="13" spans="1:30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>
        <v>0</v>
      </c>
      <c r="Q13" s="15">
        <v>0</v>
      </c>
      <c r="R13" s="16">
        <f t="shared" si="0"/>
        <v>0</v>
      </c>
      <c r="S13" s="8">
        <v>0</v>
      </c>
      <c r="T13" s="15">
        <v>0</v>
      </c>
      <c r="U13" s="8">
        <v>0</v>
      </c>
      <c r="V13" s="15">
        <v>0</v>
      </c>
      <c r="W13" s="8">
        <v>0</v>
      </c>
      <c r="X13" s="16">
        <f t="shared" si="1"/>
        <v>0</v>
      </c>
      <c r="Y13" s="16">
        <f t="shared" si="2"/>
        <v>0</v>
      </c>
      <c r="Z13" s="17"/>
      <c r="AA13" s="5"/>
      <c r="AB13" s="5"/>
      <c r="AC13" s="5"/>
      <c r="AD13" s="5"/>
    </row>
    <row r="14" spans="1:30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>
        <v>0</v>
      </c>
      <c r="Q14" s="15">
        <v>0</v>
      </c>
      <c r="R14" s="16">
        <f t="shared" si="0"/>
        <v>0</v>
      </c>
      <c r="S14" s="8">
        <v>0</v>
      </c>
      <c r="T14" s="15">
        <v>0</v>
      </c>
      <c r="U14" s="8">
        <v>0</v>
      </c>
      <c r="V14" s="15">
        <v>0</v>
      </c>
      <c r="W14" s="8">
        <v>0</v>
      </c>
      <c r="X14" s="16">
        <f t="shared" si="1"/>
        <v>0</v>
      </c>
      <c r="Y14" s="16">
        <f t="shared" si="2"/>
        <v>0</v>
      </c>
      <c r="Z14" s="17"/>
      <c r="AA14" s="5"/>
      <c r="AB14" s="5"/>
      <c r="AC14" s="5"/>
      <c r="AD14" s="5"/>
    </row>
    <row r="15" spans="1:30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>
        <v>0</v>
      </c>
      <c r="Q15" s="15">
        <v>0</v>
      </c>
      <c r="R15" s="16">
        <f t="shared" si="0"/>
        <v>0</v>
      </c>
      <c r="S15" s="8">
        <v>0</v>
      </c>
      <c r="T15" s="15">
        <v>0</v>
      </c>
      <c r="U15" s="8">
        <v>0</v>
      </c>
      <c r="V15" s="15">
        <v>0</v>
      </c>
      <c r="W15" s="8">
        <v>0</v>
      </c>
      <c r="X15" s="16">
        <f t="shared" si="1"/>
        <v>0</v>
      </c>
      <c r="Y15" s="16">
        <f t="shared" si="2"/>
        <v>0</v>
      </c>
      <c r="Z15" s="17"/>
      <c r="AA15" s="5"/>
      <c r="AB15" s="5"/>
      <c r="AC15" s="5"/>
      <c r="AD15" s="5"/>
    </row>
    <row r="16" spans="1:30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30" ht="15.75" customHeight="1">
      <c r="A17" s="168" t="s">
        <v>40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5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30" ht="15.75" customHeight="1">
      <c r="A18" s="169" t="s">
        <v>41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6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30" ht="15.75" customHeight="1">
      <c r="A19" s="164" t="s">
        <v>42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6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30" ht="15.75" customHeight="1">
      <c r="A20" s="164" t="s">
        <v>43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6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30" ht="15.75" customHeight="1">
      <c r="A21" s="164" t="s">
        <v>44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6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30" ht="15.75" customHeight="1">
      <c r="A22" s="164" t="s">
        <v>45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6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30" ht="15.75" customHeight="1">
      <c r="A23" s="164" t="s">
        <v>46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6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30" ht="15.75" customHeight="1">
      <c r="A24" s="164" t="s">
        <v>47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6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30" ht="15.75" customHeight="1">
      <c r="A25" s="164" t="s">
        <v>48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6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15.75" customHeight="1">
      <c r="A26" s="164" t="s">
        <v>49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6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30" ht="15.75" customHeight="1">
      <c r="A27" s="164" t="s">
        <v>50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6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30" ht="15.75" customHeight="1">
      <c r="A28" s="164" t="s">
        <v>51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6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30" ht="15.75" customHeight="1">
      <c r="A29" s="164" t="s">
        <v>52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6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30" ht="15.75" customHeight="1">
      <c r="A30" s="164" t="s">
        <v>53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6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30" ht="15.75" customHeight="1">
      <c r="A31" s="164" t="s">
        <v>54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6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30" ht="15.75" customHeight="1">
      <c r="A32" s="164" t="s">
        <v>55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6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5.75" customHeight="1">
      <c r="A33" s="164" t="s">
        <v>56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6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5.75" customHeight="1">
      <c r="A34" s="164" t="s">
        <v>57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6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75" customHeight="1">
      <c r="A35" s="164" t="s">
        <v>58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6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5.75" customHeight="1">
      <c r="A36" s="164" t="s">
        <v>59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6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75" customHeight="1">
      <c r="A37" s="164" t="s">
        <v>60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6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75" customHeight="1">
      <c r="A38" s="164" t="s">
        <v>61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6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75" customHeight="1">
      <c r="A39" s="164" t="s">
        <v>62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6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75" customHeight="1">
      <c r="A40" s="164" t="s">
        <v>63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6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75" customHeight="1">
      <c r="A41" s="164" t="s">
        <v>64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6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75" customHeight="1">
      <c r="A42" s="164" t="s">
        <v>65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6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5.75" customHeight="1">
      <c r="A43" s="164" t="s">
        <v>66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6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5.75" customHeight="1">
      <c r="A44" s="164" t="s">
        <v>67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6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5.75" customHeight="1">
      <c r="A45" s="20" t="s">
        <v>68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/>
    <row r="246" spans="1:28" ht="15.75" customHeight="1"/>
    <row r="247" spans="1:28" ht="15.75" customHeight="1"/>
    <row r="248" spans="1:28" ht="15.75" customHeight="1"/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0">
    <mergeCell ref="A17:L17"/>
    <mergeCell ref="A18:L18"/>
    <mergeCell ref="A19:L19"/>
    <mergeCell ref="A20:L20"/>
    <mergeCell ref="A21:L21"/>
    <mergeCell ref="A44:L44"/>
    <mergeCell ref="A36:L36"/>
    <mergeCell ref="A37:L37"/>
    <mergeCell ref="A38:L38"/>
    <mergeCell ref="A39:L39"/>
    <mergeCell ref="A40:L40"/>
    <mergeCell ref="A41:L41"/>
    <mergeCell ref="A42:L42"/>
    <mergeCell ref="A32:L32"/>
    <mergeCell ref="A33:L33"/>
    <mergeCell ref="A34:L34"/>
    <mergeCell ref="A35:L35"/>
    <mergeCell ref="A43:L43"/>
    <mergeCell ref="A27:L27"/>
    <mergeCell ref="A28:L28"/>
    <mergeCell ref="A29:L29"/>
    <mergeCell ref="A30:L30"/>
    <mergeCell ref="A31:L31"/>
    <mergeCell ref="A22:L22"/>
    <mergeCell ref="A23:L23"/>
    <mergeCell ref="A24:L24"/>
    <mergeCell ref="A25:L25"/>
    <mergeCell ref="A26:L26"/>
    <mergeCell ref="Y5:Y7"/>
    <mergeCell ref="Z5:Z7"/>
    <mergeCell ref="A6:A7"/>
    <mergeCell ref="B6:B7"/>
    <mergeCell ref="C6:C7"/>
    <mergeCell ref="X6:X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A5:B5"/>
    <mergeCell ref="C5:E5"/>
    <mergeCell ref="S5:X5"/>
    <mergeCell ref="U6:V6"/>
    <mergeCell ref="W6:W7"/>
    <mergeCell ref="F5:N5"/>
    <mergeCell ref="O5:R5"/>
    <mergeCell ref="R6:R7"/>
    <mergeCell ref="S6:T6"/>
    <mergeCell ref="H6:H7"/>
    <mergeCell ref="I6:J6"/>
    <mergeCell ref="A1:A3"/>
    <mergeCell ref="B1:Z1"/>
    <mergeCell ref="B2:Z2"/>
    <mergeCell ref="B3:Z3"/>
    <mergeCell ref="C4:Z4"/>
  </mergeCells>
  <dataValidations count="1">
    <dataValidation type="list" allowBlank="1" sqref="H8:H15" xr:uid="{00000000-0002-0000-00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0EE43-9AFE-49B9-9FD2-959B1E36E450}">
  <dimension ref="A1:AE1011"/>
  <sheetViews>
    <sheetView showGridLines="0" view="pageBreakPreview" zoomScaleNormal="100" zoomScaleSheetLayoutView="100" workbookViewId="0">
      <selection activeCell="AB1" sqref="AB1:XFD1048576"/>
    </sheetView>
  </sheetViews>
  <sheetFormatPr defaultColWidth="0" defaultRowHeight="15" customHeight="1"/>
  <cols>
    <col min="1" max="2" width="18.25" customWidth="1"/>
    <col min="3" max="3" width="39.375" style="135" bestFit="1" customWidth="1"/>
    <col min="4" max="4" width="11.75" bestFit="1" customWidth="1"/>
    <col min="5" max="5" width="35.375" style="144" bestFit="1" customWidth="1"/>
    <col min="6" max="6" width="60.75" style="135" customWidth="1"/>
    <col min="7" max="7" width="18.375" customWidth="1"/>
    <col min="8" max="8" width="9.125" bestFit="1" customWidth="1"/>
    <col min="9" max="9" width="7.125" bestFit="1" customWidth="1"/>
    <col min="10" max="10" width="11.625" bestFit="1" customWidth="1"/>
    <col min="11" max="11" width="7.125" bestFit="1" customWidth="1"/>
    <col min="12" max="12" width="16.375" bestFit="1" customWidth="1"/>
    <col min="13" max="14" width="13.5" customWidth="1"/>
    <col min="15" max="15" width="14.125" customWidth="1"/>
    <col min="16" max="16" width="15.75" bestFit="1" customWidth="1"/>
    <col min="17" max="17" width="13.875" customWidth="1"/>
    <col min="18" max="18" width="15.125" bestFit="1" customWidth="1"/>
    <col min="19" max="19" width="15.75" customWidth="1"/>
    <col min="20" max="20" width="13.25" bestFit="1" customWidth="1"/>
    <col min="21" max="21" width="13.75" bestFit="1" customWidth="1"/>
    <col min="22" max="22" width="13.875" customWidth="1"/>
    <col min="23" max="23" width="16.75" bestFit="1" customWidth="1"/>
    <col min="24" max="24" width="11.875" bestFit="1" customWidth="1"/>
    <col min="25" max="25" width="15.125" bestFit="1" customWidth="1"/>
    <col min="26" max="26" width="14" bestFit="1" customWidth="1"/>
    <col min="27" max="27" width="15.375" bestFit="1" customWidth="1"/>
    <col min="28" max="29" width="13.125" hidden="1" customWidth="1"/>
    <col min="30" max="31" width="0" hidden="1" customWidth="1"/>
    <col min="32" max="16384" width="12.625" hidden="1"/>
  </cols>
  <sheetData>
    <row r="1" spans="1:30" ht="21">
      <c r="A1" s="151"/>
      <c r="B1" s="153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5"/>
      <c r="AB1" s="1"/>
      <c r="AC1" s="1"/>
    </row>
    <row r="2" spans="1:30" ht="21">
      <c r="A2" s="152"/>
      <c r="B2" s="153" t="s">
        <v>217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5"/>
      <c r="AB2" s="1"/>
      <c r="AC2" s="1"/>
    </row>
    <row r="3" spans="1:30" ht="21">
      <c r="A3" s="152"/>
      <c r="B3" s="153" t="s">
        <v>145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5"/>
      <c r="AB3" s="2"/>
      <c r="AC3" s="2"/>
    </row>
    <row r="4" spans="1:30" ht="15" customHeight="1">
      <c r="A4" s="76" t="s">
        <v>216</v>
      </c>
      <c r="B4" s="77"/>
      <c r="C4" s="156" t="s">
        <v>4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8"/>
      <c r="AB4" s="2"/>
      <c r="AC4" s="2"/>
    </row>
    <row r="5" spans="1:30" s="70" customFormat="1" ht="14.25">
      <c r="A5" s="159" t="s">
        <v>5</v>
      </c>
      <c r="B5" s="160"/>
      <c r="C5" s="148" t="s">
        <v>6</v>
      </c>
      <c r="D5" s="149"/>
      <c r="E5" s="150"/>
      <c r="F5" s="148" t="s">
        <v>7</v>
      </c>
      <c r="G5" s="149"/>
      <c r="H5" s="149"/>
      <c r="I5" s="149"/>
      <c r="J5" s="149"/>
      <c r="K5" s="149"/>
      <c r="L5" s="149"/>
      <c r="M5" s="148" t="s">
        <v>8</v>
      </c>
      <c r="N5" s="149"/>
      <c r="O5" s="149"/>
      <c r="P5" s="149"/>
      <c r="Q5" s="149"/>
      <c r="R5" s="149"/>
      <c r="S5" s="150"/>
      <c r="T5" s="148" t="s">
        <v>9</v>
      </c>
      <c r="U5" s="149"/>
      <c r="V5" s="149"/>
      <c r="W5" s="149"/>
      <c r="X5" s="149"/>
      <c r="Y5" s="150"/>
      <c r="Z5" s="161" t="s">
        <v>69</v>
      </c>
      <c r="AA5" s="161" t="s">
        <v>70</v>
      </c>
    </row>
    <row r="6" spans="1:30" s="70" customFormat="1" ht="14.25">
      <c r="A6" s="161" t="s">
        <v>12</v>
      </c>
      <c r="B6" s="161" t="s">
        <v>13</v>
      </c>
      <c r="C6" s="161" t="s">
        <v>14</v>
      </c>
      <c r="D6" s="161" t="s">
        <v>15</v>
      </c>
      <c r="E6" s="161" t="s">
        <v>16</v>
      </c>
      <c r="F6" s="161" t="s">
        <v>71</v>
      </c>
      <c r="G6" s="161" t="s">
        <v>72</v>
      </c>
      <c r="H6" s="161" t="s">
        <v>73</v>
      </c>
      <c r="I6" s="148" t="s">
        <v>20</v>
      </c>
      <c r="J6" s="150"/>
      <c r="K6" s="167" t="s">
        <v>21</v>
      </c>
      <c r="L6" s="150"/>
      <c r="M6" s="161" t="s">
        <v>74</v>
      </c>
      <c r="N6" s="161" t="s">
        <v>75</v>
      </c>
      <c r="O6" s="161" t="s">
        <v>76</v>
      </c>
      <c r="P6" s="161" t="s">
        <v>77</v>
      </c>
      <c r="Q6" s="163" t="s">
        <v>78</v>
      </c>
      <c r="R6" s="163" t="s">
        <v>79</v>
      </c>
      <c r="S6" s="163" t="s">
        <v>80</v>
      </c>
      <c r="T6" s="167" t="s">
        <v>28</v>
      </c>
      <c r="U6" s="150"/>
      <c r="V6" s="167" t="s">
        <v>29</v>
      </c>
      <c r="W6" s="150"/>
      <c r="X6" s="161" t="s">
        <v>81</v>
      </c>
      <c r="Y6" s="163" t="s">
        <v>82</v>
      </c>
      <c r="Z6" s="162"/>
      <c r="AA6" s="162"/>
    </row>
    <row r="7" spans="1:30" s="70" customFormat="1" ht="30">
      <c r="A7" s="162"/>
      <c r="B7" s="162"/>
      <c r="C7" s="162"/>
      <c r="D7" s="162"/>
      <c r="E7" s="162"/>
      <c r="F7" s="162"/>
      <c r="G7" s="162"/>
      <c r="H7" s="162"/>
      <c r="I7" s="39" t="s">
        <v>83</v>
      </c>
      <c r="J7" s="39" t="s">
        <v>84</v>
      </c>
      <c r="K7" s="39" t="s">
        <v>85</v>
      </c>
      <c r="L7" s="40" t="s">
        <v>86</v>
      </c>
      <c r="M7" s="162"/>
      <c r="N7" s="162"/>
      <c r="O7" s="162"/>
      <c r="P7" s="162"/>
      <c r="Q7" s="162"/>
      <c r="R7" s="162"/>
      <c r="S7" s="162"/>
      <c r="T7" s="39" t="s">
        <v>87</v>
      </c>
      <c r="U7" s="40" t="s">
        <v>88</v>
      </c>
      <c r="V7" s="39" t="s">
        <v>89</v>
      </c>
      <c r="W7" s="40" t="s">
        <v>90</v>
      </c>
      <c r="X7" s="162"/>
      <c r="Y7" s="162"/>
      <c r="Z7" s="162"/>
      <c r="AA7" s="162"/>
    </row>
    <row r="8" spans="1:30" s="70" customFormat="1" ht="256.5">
      <c r="A8" s="28">
        <v>560800</v>
      </c>
      <c r="B8" s="28">
        <v>560801</v>
      </c>
      <c r="C8" s="71" t="s">
        <v>185</v>
      </c>
      <c r="D8" s="88">
        <v>861103</v>
      </c>
      <c r="E8" s="131" t="s">
        <v>187</v>
      </c>
      <c r="F8" s="71" t="s">
        <v>330</v>
      </c>
      <c r="G8" s="28"/>
      <c r="H8" s="41" t="s">
        <v>7</v>
      </c>
      <c r="I8" s="41" t="s">
        <v>150</v>
      </c>
      <c r="J8" s="28" t="s">
        <v>151</v>
      </c>
      <c r="K8" s="41" t="s">
        <v>332</v>
      </c>
      <c r="L8" s="88" t="s">
        <v>331</v>
      </c>
      <c r="M8" s="102">
        <v>45181</v>
      </c>
      <c r="N8" s="102">
        <v>45184</v>
      </c>
      <c r="O8" s="74"/>
      <c r="P8" s="78"/>
      <c r="Q8" s="78"/>
      <c r="R8" s="78"/>
      <c r="S8" s="44"/>
      <c r="T8" s="41">
        <v>3</v>
      </c>
      <c r="U8" s="96">
        <v>166.04</v>
      </c>
      <c r="V8" s="41"/>
      <c r="W8" s="45"/>
      <c r="X8" s="41">
        <f>T8+V8</f>
        <v>3</v>
      </c>
      <c r="Y8" s="44">
        <f>(T8*U8)+(V8*W8)</f>
        <v>498.12</v>
      </c>
      <c r="Z8" s="44">
        <f>S8+Y8</f>
        <v>498.12</v>
      </c>
      <c r="AA8" s="41"/>
      <c r="AD8" s="73" t="s">
        <v>91</v>
      </c>
    </row>
    <row r="9" spans="1:30" s="70" customFormat="1" ht="32.25" customHeight="1">
      <c r="A9" s="28">
        <v>560800</v>
      </c>
      <c r="B9" s="28">
        <v>560801</v>
      </c>
      <c r="C9" s="83" t="s">
        <v>191</v>
      </c>
      <c r="D9" s="89">
        <v>861065</v>
      </c>
      <c r="E9" s="83" t="s">
        <v>193</v>
      </c>
      <c r="F9" s="71" t="s">
        <v>330</v>
      </c>
      <c r="G9" s="28"/>
      <c r="H9" s="41" t="s">
        <v>7</v>
      </c>
      <c r="I9" s="41" t="s">
        <v>150</v>
      </c>
      <c r="J9" s="28" t="s">
        <v>151</v>
      </c>
      <c r="K9" s="41" t="s">
        <v>332</v>
      </c>
      <c r="L9" s="88" t="s">
        <v>331</v>
      </c>
      <c r="M9" s="102">
        <v>45180</v>
      </c>
      <c r="N9" s="100">
        <v>45184</v>
      </c>
      <c r="O9" s="74"/>
      <c r="P9" s="78"/>
      <c r="Q9" s="78"/>
      <c r="R9" s="78"/>
      <c r="S9" s="44"/>
      <c r="T9" s="41" t="s">
        <v>333</v>
      </c>
      <c r="U9" s="45" t="s">
        <v>334</v>
      </c>
      <c r="V9" s="41">
        <v>1</v>
      </c>
      <c r="W9" s="45">
        <v>49.82</v>
      </c>
      <c r="X9" s="41">
        <v>5</v>
      </c>
      <c r="Y9" s="44">
        <v>632.52</v>
      </c>
      <c r="Z9" s="44">
        <f>S9+Y9</f>
        <v>632.52</v>
      </c>
      <c r="AA9" s="41"/>
      <c r="AD9" s="73" t="s">
        <v>92</v>
      </c>
    </row>
    <row r="10" spans="1:30" s="70" customFormat="1" ht="32.25" customHeight="1">
      <c r="A10" s="28">
        <v>560800</v>
      </c>
      <c r="B10" s="28">
        <v>560801</v>
      </c>
      <c r="C10" s="83" t="s">
        <v>252</v>
      </c>
      <c r="D10" s="89">
        <v>8010</v>
      </c>
      <c r="E10" s="83" t="s">
        <v>253</v>
      </c>
      <c r="F10" s="132" t="s">
        <v>335</v>
      </c>
      <c r="G10" s="28"/>
      <c r="H10" s="41" t="s">
        <v>7</v>
      </c>
      <c r="I10" s="41" t="s">
        <v>150</v>
      </c>
      <c r="J10" s="28" t="s">
        <v>151</v>
      </c>
      <c r="K10" s="41" t="s">
        <v>150</v>
      </c>
      <c r="L10" s="28" t="s">
        <v>336</v>
      </c>
      <c r="M10" s="74">
        <v>45161</v>
      </c>
      <c r="N10" s="43">
        <v>45164</v>
      </c>
      <c r="O10" s="74"/>
      <c r="P10" s="78"/>
      <c r="Q10" s="78"/>
      <c r="R10" s="78"/>
      <c r="S10" s="44"/>
      <c r="T10" s="41">
        <v>3</v>
      </c>
      <c r="U10" s="45">
        <v>54.01</v>
      </c>
      <c r="V10" s="41">
        <v>1</v>
      </c>
      <c r="W10" s="45">
        <v>17.52</v>
      </c>
      <c r="X10" s="41">
        <f t="shared" ref="X10:X23" si="0">T10+V10</f>
        <v>4</v>
      </c>
      <c r="Y10" s="44">
        <f t="shared" ref="Y10:Y23" si="1">(T10*U10)+(V10*W10)</f>
        <v>179.55</v>
      </c>
      <c r="Z10" s="44">
        <f t="shared" ref="Z10:Z23" si="2">S10+Y10</f>
        <v>179.55</v>
      </c>
      <c r="AA10" s="41"/>
      <c r="AD10" s="73" t="s">
        <v>93</v>
      </c>
    </row>
    <row r="11" spans="1:30" s="70" customFormat="1" ht="32.25" customHeight="1">
      <c r="A11" s="28">
        <v>560800</v>
      </c>
      <c r="B11" s="28">
        <v>560801</v>
      </c>
      <c r="C11" s="132" t="s">
        <v>236</v>
      </c>
      <c r="D11" s="28" t="s">
        <v>237</v>
      </c>
      <c r="E11" s="83" t="s">
        <v>337</v>
      </c>
      <c r="F11" s="71" t="s">
        <v>338</v>
      </c>
      <c r="G11" s="28"/>
      <c r="H11" s="41" t="s">
        <v>7</v>
      </c>
      <c r="I11" s="41" t="s">
        <v>150</v>
      </c>
      <c r="J11" s="28" t="s">
        <v>151</v>
      </c>
      <c r="K11" s="41" t="s">
        <v>150</v>
      </c>
      <c r="L11" s="28" t="s">
        <v>270</v>
      </c>
      <c r="M11" s="74">
        <v>45189</v>
      </c>
      <c r="N11" s="43">
        <v>45191</v>
      </c>
      <c r="O11" s="74"/>
      <c r="P11" s="78"/>
      <c r="Q11" s="78"/>
      <c r="R11" s="78"/>
      <c r="S11" s="44"/>
      <c r="T11" s="41">
        <v>2</v>
      </c>
      <c r="U11" s="45">
        <v>54.01</v>
      </c>
      <c r="V11" s="41">
        <v>1</v>
      </c>
      <c r="W11" s="45">
        <v>17.52</v>
      </c>
      <c r="X11" s="41">
        <f t="shared" si="0"/>
        <v>3</v>
      </c>
      <c r="Y11" s="44">
        <f t="shared" si="1"/>
        <v>125.53999999999999</v>
      </c>
      <c r="Z11" s="44">
        <f t="shared" si="2"/>
        <v>125.53999999999999</v>
      </c>
      <c r="AA11" s="41"/>
    </row>
    <row r="12" spans="1:30" s="70" customFormat="1" ht="32.25" customHeight="1">
      <c r="A12" s="28">
        <v>560800</v>
      </c>
      <c r="B12" s="28">
        <v>560801</v>
      </c>
      <c r="C12" s="28" t="s">
        <v>241</v>
      </c>
      <c r="D12" s="89" t="s">
        <v>242</v>
      </c>
      <c r="E12" s="83" t="s">
        <v>294</v>
      </c>
      <c r="F12" s="71" t="s">
        <v>338</v>
      </c>
      <c r="G12" s="28"/>
      <c r="H12" s="41" t="s">
        <v>7</v>
      </c>
      <c r="I12" s="41" t="s">
        <v>150</v>
      </c>
      <c r="J12" s="28" t="s">
        <v>151</v>
      </c>
      <c r="K12" s="41" t="s">
        <v>150</v>
      </c>
      <c r="L12" s="28" t="s">
        <v>270</v>
      </c>
      <c r="M12" s="74">
        <v>45189</v>
      </c>
      <c r="N12" s="43">
        <v>45191</v>
      </c>
      <c r="O12" s="74"/>
      <c r="P12" s="78"/>
      <c r="Q12" s="78"/>
      <c r="R12" s="78"/>
      <c r="S12" s="44"/>
      <c r="T12" s="41">
        <v>2</v>
      </c>
      <c r="U12" s="45">
        <v>54.01</v>
      </c>
      <c r="V12" s="41">
        <v>1</v>
      </c>
      <c r="W12" s="45">
        <v>17.52</v>
      </c>
      <c r="X12" s="41">
        <f t="shared" si="0"/>
        <v>3</v>
      </c>
      <c r="Y12" s="44">
        <f t="shared" si="1"/>
        <v>125.53999999999999</v>
      </c>
      <c r="Z12" s="44">
        <f t="shared" si="2"/>
        <v>125.53999999999999</v>
      </c>
      <c r="AA12" s="41"/>
    </row>
    <row r="13" spans="1:30" s="70" customFormat="1" ht="32.25" customHeight="1">
      <c r="A13" s="28">
        <v>560800</v>
      </c>
      <c r="B13" s="28">
        <v>560801</v>
      </c>
      <c r="C13" s="132" t="s">
        <v>339</v>
      </c>
      <c r="D13" s="28" t="s">
        <v>340</v>
      </c>
      <c r="E13" s="83" t="s">
        <v>337</v>
      </c>
      <c r="F13" s="71" t="s">
        <v>338</v>
      </c>
      <c r="G13" s="28"/>
      <c r="H13" s="41" t="s">
        <v>7</v>
      </c>
      <c r="I13" s="41" t="s">
        <v>150</v>
      </c>
      <c r="J13" s="28" t="s">
        <v>151</v>
      </c>
      <c r="K13" s="41" t="s">
        <v>150</v>
      </c>
      <c r="L13" s="28" t="s">
        <v>270</v>
      </c>
      <c r="M13" s="74">
        <v>45189</v>
      </c>
      <c r="N13" s="43">
        <v>45191</v>
      </c>
      <c r="O13" s="74"/>
      <c r="P13" s="78"/>
      <c r="Q13" s="78"/>
      <c r="R13" s="78"/>
      <c r="S13" s="44"/>
      <c r="T13" s="41">
        <v>2</v>
      </c>
      <c r="U13" s="45">
        <v>54.01</v>
      </c>
      <c r="V13" s="41">
        <v>1</v>
      </c>
      <c r="W13" s="45">
        <v>17.52</v>
      </c>
      <c r="X13" s="41">
        <f t="shared" si="0"/>
        <v>3</v>
      </c>
      <c r="Y13" s="44">
        <f t="shared" si="1"/>
        <v>125.53999999999999</v>
      </c>
      <c r="Z13" s="44">
        <f t="shared" si="2"/>
        <v>125.53999999999999</v>
      </c>
      <c r="AA13" s="41"/>
    </row>
    <row r="14" spans="1:30" s="70" customFormat="1" ht="32.25" customHeight="1">
      <c r="A14" s="28">
        <v>560800</v>
      </c>
      <c r="B14" s="28">
        <v>560801</v>
      </c>
      <c r="C14" s="28" t="s">
        <v>252</v>
      </c>
      <c r="D14" s="89">
        <v>8010</v>
      </c>
      <c r="E14" s="83" t="s">
        <v>253</v>
      </c>
      <c r="F14" s="83" t="s">
        <v>341</v>
      </c>
      <c r="G14" s="28"/>
      <c r="H14" s="41" t="s">
        <v>7</v>
      </c>
      <c r="I14" s="41" t="s">
        <v>150</v>
      </c>
      <c r="J14" s="28" t="s">
        <v>151</v>
      </c>
      <c r="K14" s="41" t="s">
        <v>189</v>
      </c>
      <c r="L14" s="28" t="s">
        <v>190</v>
      </c>
      <c r="M14" s="74">
        <v>45148</v>
      </c>
      <c r="N14" s="43">
        <v>45156</v>
      </c>
      <c r="O14" s="74"/>
      <c r="P14" s="78"/>
      <c r="Q14" s="78"/>
      <c r="R14" s="78"/>
      <c r="S14" s="44"/>
      <c r="T14" s="41">
        <v>5</v>
      </c>
      <c r="U14" s="45">
        <v>166.03</v>
      </c>
      <c r="V14" s="41">
        <v>3</v>
      </c>
      <c r="W14" s="45">
        <v>125.31</v>
      </c>
      <c r="X14" s="41">
        <f t="shared" si="0"/>
        <v>8</v>
      </c>
      <c r="Y14" s="44">
        <f t="shared" si="1"/>
        <v>1206.08</v>
      </c>
      <c r="Z14" s="44">
        <f t="shared" si="2"/>
        <v>1206.08</v>
      </c>
      <c r="AA14" s="41"/>
    </row>
    <row r="15" spans="1:30" s="70" customFormat="1" ht="32.25" customHeight="1">
      <c r="A15" s="28">
        <v>560800</v>
      </c>
      <c r="B15" s="28">
        <v>560801</v>
      </c>
      <c r="C15" s="132" t="s">
        <v>162</v>
      </c>
      <c r="D15" s="28">
        <v>3735</v>
      </c>
      <c r="E15" s="28" t="s">
        <v>171</v>
      </c>
      <c r="F15" s="71" t="s">
        <v>342</v>
      </c>
      <c r="G15" s="28"/>
      <c r="H15" s="41" t="s">
        <v>176</v>
      </c>
      <c r="I15" s="41" t="s">
        <v>150</v>
      </c>
      <c r="J15" s="28" t="s">
        <v>151</v>
      </c>
      <c r="K15" s="41" t="s">
        <v>150</v>
      </c>
      <c r="L15" s="28" t="s">
        <v>270</v>
      </c>
      <c r="M15" s="74">
        <v>45189</v>
      </c>
      <c r="N15" s="43">
        <v>45191</v>
      </c>
      <c r="O15" s="74"/>
      <c r="P15" s="78"/>
      <c r="Q15" s="78"/>
      <c r="R15" s="78"/>
      <c r="S15" s="44"/>
      <c r="T15" s="41">
        <v>2</v>
      </c>
      <c r="U15" s="45">
        <v>54.01</v>
      </c>
      <c r="V15" s="41">
        <v>1</v>
      </c>
      <c r="W15" s="45">
        <v>17.02</v>
      </c>
      <c r="X15" s="41">
        <f t="shared" si="0"/>
        <v>3</v>
      </c>
      <c r="Y15" s="44">
        <f t="shared" si="1"/>
        <v>125.03999999999999</v>
      </c>
      <c r="Z15" s="44">
        <f t="shared" si="2"/>
        <v>125.03999999999999</v>
      </c>
      <c r="AA15" s="41"/>
    </row>
    <row r="16" spans="1:30" s="70" customFormat="1" ht="32.25" customHeight="1">
      <c r="A16" s="28">
        <v>560800</v>
      </c>
      <c r="B16" s="28">
        <v>560801</v>
      </c>
      <c r="C16" s="83" t="s">
        <v>191</v>
      </c>
      <c r="D16" s="28">
        <v>861065</v>
      </c>
      <c r="E16" s="83" t="s">
        <v>193</v>
      </c>
      <c r="F16" s="83" t="s">
        <v>343</v>
      </c>
      <c r="G16" s="28"/>
      <c r="H16" s="41" t="s">
        <v>7</v>
      </c>
      <c r="I16" s="41" t="s">
        <v>150</v>
      </c>
      <c r="J16" s="28" t="s">
        <v>151</v>
      </c>
      <c r="K16" s="41" t="s">
        <v>189</v>
      </c>
      <c r="L16" s="28" t="s">
        <v>344</v>
      </c>
      <c r="M16" s="74">
        <v>45188</v>
      </c>
      <c r="N16" s="43">
        <v>45191</v>
      </c>
      <c r="O16" s="74"/>
      <c r="P16" s="78"/>
      <c r="Q16" s="78"/>
      <c r="R16" s="78"/>
      <c r="S16" s="44"/>
      <c r="T16" s="41">
        <v>3</v>
      </c>
      <c r="U16" s="45" t="s">
        <v>345</v>
      </c>
      <c r="V16" s="41">
        <v>1</v>
      </c>
      <c r="W16" s="45">
        <v>37.6</v>
      </c>
      <c r="X16" s="41">
        <f t="shared" si="0"/>
        <v>4</v>
      </c>
      <c r="Y16" s="44">
        <v>444.86</v>
      </c>
      <c r="Z16" s="44">
        <f t="shared" si="2"/>
        <v>444.86</v>
      </c>
      <c r="AA16" s="41"/>
    </row>
    <row r="17" spans="1:29" s="70" customFormat="1" ht="32.25" customHeight="1">
      <c r="A17" s="28">
        <v>560800</v>
      </c>
      <c r="B17" s="28">
        <v>560801</v>
      </c>
      <c r="C17" s="132" t="s">
        <v>163</v>
      </c>
      <c r="D17" s="28">
        <v>3000</v>
      </c>
      <c r="E17" s="28" t="s">
        <v>171</v>
      </c>
      <c r="F17" s="71" t="s">
        <v>342</v>
      </c>
      <c r="G17" s="28"/>
      <c r="H17" s="41" t="s">
        <v>176</v>
      </c>
      <c r="I17" s="41" t="s">
        <v>150</v>
      </c>
      <c r="J17" s="28" t="s">
        <v>177</v>
      </c>
      <c r="K17" s="41" t="s">
        <v>150</v>
      </c>
      <c r="L17" s="28" t="s">
        <v>346</v>
      </c>
      <c r="M17" s="74">
        <v>45198</v>
      </c>
      <c r="N17" s="74">
        <v>45198</v>
      </c>
      <c r="O17" s="74"/>
      <c r="P17" s="78"/>
      <c r="Q17" s="78"/>
      <c r="R17" s="78"/>
      <c r="S17" s="44"/>
      <c r="T17" s="41">
        <v>1</v>
      </c>
      <c r="U17" s="45">
        <v>54.01</v>
      </c>
      <c r="V17" s="41"/>
      <c r="W17" s="45"/>
      <c r="X17" s="41">
        <f t="shared" si="0"/>
        <v>1</v>
      </c>
      <c r="Y17" s="44">
        <f t="shared" si="1"/>
        <v>54.01</v>
      </c>
      <c r="Z17" s="44">
        <f t="shared" si="2"/>
        <v>54.01</v>
      </c>
      <c r="AA17" s="41"/>
    </row>
    <row r="18" spans="1:29" s="70" customFormat="1" ht="32.25" customHeight="1">
      <c r="A18" s="28">
        <v>560800</v>
      </c>
      <c r="B18" s="28">
        <v>560801</v>
      </c>
      <c r="C18" s="28" t="s">
        <v>307</v>
      </c>
      <c r="D18" s="89" t="s">
        <v>347</v>
      </c>
      <c r="E18" s="28" t="s">
        <v>308</v>
      </c>
      <c r="F18" s="71" t="s">
        <v>348</v>
      </c>
      <c r="G18" s="28"/>
      <c r="H18" s="41" t="s">
        <v>7</v>
      </c>
      <c r="I18" s="41" t="s">
        <v>150</v>
      </c>
      <c r="J18" s="28" t="s">
        <v>151</v>
      </c>
      <c r="K18" s="41" t="s">
        <v>285</v>
      </c>
      <c r="L18" s="28" t="s">
        <v>286</v>
      </c>
      <c r="M18" s="74">
        <v>45195</v>
      </c>
      <c r="N18" s="43">
        <v>45199</v>
      </c>
      <c r="O18" s="74"/>
      <c r="P18" s="78"/>
      <c r="Q18" s="78"/>
      <c r="R18" s="78"/>
      <c r="S18" s="44"/>
      <c r="T18" s="41">
        <v>4</v>
      </c>
      <c r="U18" s="45">
        <v>166.03</v>
      </c>
      <c r="V18" s="41"/>
      <c r="W18" s="45"/>
      <c r="X18" s="41">
        <f t="shared" si="0"/>
        <v>4</v>
      </c>
      <c r="Y18" s="44">
        <f t="shared" si="1"/>
        <v>664.12</v>
      </c>
      <c r="Z18" s="44">
        <f t="shared" si="2"/>
        <v>664.12</v>
      </c>
      <c r="AA18" s="41"/>
    </row>
    <row r="19" spans="1:29" s="70" customFormat="1" ht="32.25" customHeight="1">
      <c r="A19" s="28">
        <v>560800</v>
      </c>
      <c r="B19" s="28">
        <v>560801</v>
      </c>
      <c r="C19" s="71" t="s">
        <v>185</v>
      </c>
      <c r="D19" s="88">
        <v>861103</v>
      </c>
      <c r="E19" s="131" t="s">
        <v>187</v>
      </c>
      <c r="F19" s="71" t="s">
        <v>349</v>
      </c>
      <c r="G19" s="28"/>
      <c r="H19" s="41" t="s">
        <v>7</v>
      </c>
      <c r="I19" s="41" t="s">
        <v>150</v>
      </c>
      <c r="J19" s="28" t="s">
        <v>151</v>
      </c>
      <c r="K19" s="41" t="s">
        <v>285</v>
      </c>
      <c r="L19" s="28" t="s">
        <v>350</v>
      </c>
      <c r="M19" s="74">
        <v>45194</v>
      </c>
      <c r="N19" s="43">
        <v>45203</v>
      </c>
      <c r="O19" s="74"/>
      <c r="P19" s="78"/>
      <c r="Q19" s="78"/>
      <c r="R19" s="78"/>
      <c r="S19" s="44"/>
      <c r="T19" s="41">
        <v>6</v>
      </c>
      <c r="U19" s="45" t="s">
        <v>351</v>
      </c>
      <c r="V19" s="41">
        <v>1</v>
      </c>
      <c r="W19" s="45">
        <v>47</v>
      </c>
      <c r="X19" s="41">
        <f t="shared" si="0"/>
        <v>7</v>
      </c>
      <c r="Y19" s="44">
        <v>6185.08</v>
      </c>
      <c r="Z19" s="44">
        <f t="shared" si="2"/>
        <v>6185.08</v>
      </c>
      <c r="AA19" s="41"/>
    </row>
    <row r="20" spans="1:29" s="70" customFormat="1" ht="32.25" customHeight="1">
      <c r="A20" s="28">
        <v>560800</v>
      </c>
      <c r="B20" s="28">
        <v>560801</v>
      </c>
      <c r="C20" s="83" t="s">
        <v>207</v>
      </c>
      <c r="D20" s="89" t="s">
        <v>352</v>
      </c>
      <c r="E20" s="132" t="s">
        <v>353</v>
      </c>
      <c r="F20" s="71" t="s">
        <v>349</v>
      </c>
      <c r="G20" s="28"/>
      <c r="H20" s="41" t="s">
        <v>7</v>
      </c>
      <c r="I20" s="41" t="s">
        <v>150</v>
      </c>
      <c r="J20" s="28" t="s">
        <v>151</v>
      </c>
      <c r="K20" s="41" t="s">
        <v>285</v>
      </c>
      <c r="L20" s="28" t="s">
        <v>350</v>
      </c>
      <c r="M20" s="74">
        <v>45195</v>
      </c>
      <c r="N20" s="43">
        <v>45204</v>
      </c>
      <c r="O20" s="74"/>
      <c r="P20" s="78"/>
      <c r="Q20" s="78"/>
      <c r="R20" s="78"/>
      <c r="S20" s="44"/>
      <c r="T20" s="41">
        <v>4</v>
      </c>
      <c r="U20" s="103">
        <v>1340.69</v>
      </c>
      <c r="V20" s="105">
        <v>5</v>
      </c>
      <c r="W20" s="104">
        <v>166.04</v>
      </c>
      <c r="X20" s="41">
        <f t="shared" si="0"/>
        <v>9</v>
      </c>
      <c r="Y20" s="106">
        <v>6192.94</v>
      </c>
      <c r="Z20" s="44">
        <f t="shared" si="2"/>
        <v>6192.94</v>
      </c>
      <c r="AA20" s="41"/>
    </row>
    <row r="21" spans="1:29" s="70" customFormat="1" ht="32.25" customHeight="1">
      <c r="A21" s="28">
        <v>560800</v>
      </c>
      <c r="B21" s="28">
        <v>560801</v>
      </c>
      <c r="C21" s="28" t="s">
        <v>252</v>
      </c>
      <c r="D21" s="89">
        <v>8010</v>
      </c>
      <c r="E21" s="83" t="s">
        <v>253</v>
      </c>
      <c r="F21" s="71" t="s">
        <v>349</v>
      </c>
      <c r="G21" s="28"/>
      <c r="H21" s="41" t="s">
        <v>7</v>
      </c>
      <c r="I21" s="41" t="s">
        <v>150</v>
      </c>
      <c r="J21" s="28" t="s">
        <v>151</v>
      </c>
      <c r="K21" s="41" t="s">
        <v>285</v>
      </c>
      <c r="L21" s="28" t="s">
        <v>350</v>
      </c>
      <c r="M21" s="74">
        <v>45194</v>
      </c>
      <c r="N21" s="43">
        <v>45203</v>
      </c>
      <c r="O21" s="74"/>
      <c r="P21" s="78"/>
      <c r="Q21" s="78"/>
      <c r="R21" s="78"/>
      <c r="S21" s="44"/>
      <c r="T21" s="41">
        <v>9</v>
      </c>
      <c r="U21" s="45" t="s">
        <v>354</v>
      </c>
      <c r="V21" s="41">
        <v>1</v>
      </c>
      <c r="W21" s="45">
        <v>47</v>
      </c>
      <c r="X21" s="41">
        <f t="shared" si="0"/>
        <v>10</v>
      </c>
      <c r="Y21" s="44">
        <v>6245.99</v>
      </c>
      <c r="Z21" s="44">
        <f t="shared" si="2"/>
        <v>6245.99</v>
      </c>
      <c r="AA21" s="41"/>
    </row>
    <row r="22" spans="1:29" s="70" customFormat="1" ht="32.25" customHeight="1">
      <c r="A22" s="28">
        <v>560800</v>
      </c>
      <c r="B22" s="28">
        <v>560801</v>
      </c>
      <c r="C22" s="28" t="s">
        <v>194</v>
      </c>
      <c r="D22" s="96">
        <v>86959</v>
      </c>
      <c r="E22" s="28" t="s">
        <v>196</v>
      </c>
      <c r="F22" s="71" t="s">
        <v>349</v>
      </c>
      <c r="G22" s="28"/>
      <c r="H22" s="41" t="s">
        <v>7</v>
      </c>
      <c r="I22" s="41" t="s">
        <v>150</v>
      </c>
      <c r="J22" s="28" t="s">
        <v>151</v>
      </c>
      <c r="K22" s="41" t="s">
        <v>285</v>
      </c>
      <c r="L22" s="28" t="s">
        <v>350</v>
      </c>
      <c r="M22" s="74">
        <v>45195</v>
      </c>
      <c r="N22" s="43">
        <v>45203</v>
      </c>
      <c r="O22" s="74"/>
      <c r="P22" s="78"/>
      <c r="Q22" s="78"/>
      <c r="R22" s="78"/>
      <c r="S22" s="44"/>
      <c r="T22" s="41">
        <v>4</v>
      </c>
      <c r="U22" s="45">
        <v>1390.34</v>
      </c>
      <c r="V22" s="41">
        <v>4</v>
      </c>
      <c r="W22" s="45">
        <v>224.72</v>
      </c>
      <c r="X22" s="41">
        <f t="shared" si="0"/>
        <v>8</v>
      </c>
      <c r="Y22" s="44">
        <f t="shared" si="1"/>
        <v>6460.24</v>
      </c>
      <c r="Z22" s="44">
        <f t="shared" si="2"/>
        <v>6460.24</v>
      </c>
      <c r="AA22" s="41"/>
    </row>
    <row r="23" spans="1:29" s="70" customFormat="1" ht="32.25" customHeight="1">
      <c r="A23" s="28">
        <v>560800</v>
      </c>
      <c r="B23" s="28">
        <v>560801</v>
      </c>
      <c r="C23" s="83" t="s">
        <v>191</v>
      </c>
      <c r="D23" s="28">
        <v>861065</v>
      </c>
      <c r="E23" s="83" t="s">
        <v>193</v>
      </c>
      <c r="F23" s="132" t="s">
        <v>355</v>
      </c>
      <c r="G23" s="28"/>
      <c r="H23" s="41" t="s">
        <v>7</v>
      </c>
      <c r="I23" s="41" t="s">
        <v>150</v>
      </c>
      <c r="J23" s="28" t="s">
        <v>151</v>
      </c>
      <c r="K23" s="41" t="s">
        <v>332</v>
      </c>
      <c r="L23" s="28" t="s">
        <v>331</v>
      </c>
      <c r="M23" s="74">
        <v>45204</v>
      </c>
      <c r="N23" s="43">
        <v>45206</v>
      </c>
      <c r="O23" s="74"/>
      <c r="P23" s="78"/>
      <c r="Q23" s="78"/>
      <c r="R23" s="78"/>
      <c r="S23" s="44"/>
      <c r="T23" s="41">
        <v>2</v>
      </c>
      <c r="U23" s="45">
        <v>166.04</v>
      </c>
      <c r="V23" s="41">
        <v>1</v>
      </c>
      <c r="W23" s="45">
        <v>49.82</v>
      </c>
      <c r="X23" s="41">
        <f t="shared" si="0"/>
        <v>3</v>
      </c>
      <c r="Y23" s="44">
        <f t="shared" si="1"/>
        <v>381.9</v>
      </c>
      <c r="Z23" s="44">
        <f t="shared" si="2"/>
        <v>381.9</v>
      </c>
      <c r="AA23" s="41"/>
    </row>
    <row r="24" spans="1:29" s="70" customFormat="1" ht="32.25" hidden="1" customHeight="1">
      <c r="A24" s="28"/>
      <c r="B24" s="28"/>
      <c r="C24" s="28"/>
      <c r="D24" s="28"/>
      <c r="E24" s="28"/>
      <c r="F24" s="71"/>
      <c r="G24" s="28"/>
      <c r="H24" s="41"/>
      <c r="I24" s="41"/>
      <c r="J24" s="28"/>
      <c r="K24" s="41"/>
      <c r="L24" s="28"/>
      <c r="M24" s="74"/>
      <c r="N24" s="43"/>
      <c r="O24" s="74"/>
      <c r="P24" s="78"/>
      <c r="Q24" s="78"/>
      <c r="R24" s="78"/>
      <c r="S24" s="44"/>
      <c r="T24" s="41"/>
      <c r="U24" s="45"/>
      <c r="V24" s="41"/>
      <c r="W24" s="45"/>
      <c r="X24" s="41"/>
      <c r="Y24" s="44"/>
      <c r="Z24" s="44"/>
      <c r="AA24" s="41"/>
    </row>
    <row r="25" spans="1:29" ht="38.25" hidden="1" customHeight="1">
      <c r="A25" s="18"/>
      <c r="B25" s="5"/>
      <c r="C25" s="145"/>
      <c r="D25" s="20"/>
      <c r="E25" s="143"/>
      <c r="F25" s="134"/>
      <c r="G25" s="21"/>
      <c r="H25" s="21"/>
      <c r="I25" s="21"/>
      <c r="J25" s="21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ht="15.75" customHeight="1">
      <c r="A26" s="168" t="s">
        <v>40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5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29" ht="15.75" customHeight="1">
      <c r="A27" s="169" t="s">
        <v>41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6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29" ht="15.75" customHeight="1">
      <c r="A28" s="164" t="s">
        <v>42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6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29" ht="15.75" customHeight="1">
      <c r="A29" s="164" t="s">
        <v>43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6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29" ht="15.75" customHeight="1">
      <c r="A30" s="164" t="s">
        <v>44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6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29" ht="15.75" customHeight="1">
      <c r="A31" s="164" t="s">
        <v>45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6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29" ht="15.75" customHeight="1">
      <c r="A32" s="164" t="s">
        <v>46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6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31" ht="15.75" customHeight="1">
      <c r="A33" s="164" t="s">
        <v>47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6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31" ht="15.75" customHeight="1">
      <c r="A34" s="164" t="s">
        <v>94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6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</row>
    <row r="35" spans="1:31" ht="15.75" customHeight="1">
      <c r="A35" s="164" t="s">
        <v>95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6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31" ht="15.75" customHeight="1">
      <c r="A36" s="164" t="s">
        <v>96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6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31" ht="15.75" customHeight="1">
      <c r="A37" s="164" t="s">
        <v>97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6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31" ht="15.75" customHeight="1">
      <c r="A38" s="164" t="s">
        <v>98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6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31" ht="15.75" customHeight="1">
      <c r="A39" s="164" t="s">
        <v>99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6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31" ht="15.75" customHeight="1">
      <c r="A40" s="164" t="s">
        <v>100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6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31" ht="15.75" customHeight="1">
      <c r="A41" s="164" t="s">
        <v>101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6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31" ht="15.75" customHeight="1">
      <c r="A42" s="164" t="s">
        <v>102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6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31" ht="15.75" customHeight="1">
      <c r="A43" s="164" t="s">
        <v>103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6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31" ht="15.75" customHeight="1">
      <c r="A44" s="164" t="s">
        <v>104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6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31" ht="15.75" customHeight="1">
      <c r="A45" s="164" t="s">
        <v>105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6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31" ht="15.75" customHeight="1">
      <c r="A46" s="164" t="s">
        <v>106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6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31" ht="15.75" customHeight="1">
      <c r="A47" s="164" t="s">
        <v>107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6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31" ht="15.75" customHeight="1">
      <c r="A48" s="164" t="s">
        <v>108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6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164" t="s">
        <v>109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6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164" t="s">
        <v>110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6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164" t="s">
        <v>111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6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164" t="s">
        <v>112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6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164" t="s">
        <v>113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6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164" t="s">
        <v>114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6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164" t="s">
        <v>115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6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B56" s="20"/>
      <c r="C56" s="134"/>
      <c r="D56" s="20"/>
      <c r="E56" s="143"/>
      <c r="F56" s="134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134"/>
      <c r="D57" s="20"/>
      <c r="E57" s="143"/>
      <c r="F57" s="134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134"/>
      <c r="D58" s="20"/>
      <c r="E58" s="143"/>
      <c r="F58" s="134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134"/>
      <c r="D59" s="20"/>
      <c r="E59" s="143"/>
      <c r="F59" s="134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134"/>
      <c r="D60" s="20"/>
      <c r="E60" s="143"/>
      <c r="F60" s="134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134"/>
      <c r="D61" s="20"/>
      <c r="E61" s="143"/>
      <c r="F61" s="134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134"/>
      <c r="D62" s="20"/>
      <c r="E62" s="143"/>
      <c r="F62" s="134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134"/>
      <c r="D63" s="20"/>
      <c r="E63" s="143"/>
      <c r="F63" s="134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134"/>
      <c r="D64" s="20"/>
      <c r="E64" s="143"/>
      <c r="F64" s="134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134"/>
      <c r="D65" s="20"/>
      <c r="E65" s="143"/>
      <c r="F65" s="134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134"/>
      <c r="D66" s="20"/>
      <c r="E66" s="143"/>
      <c r="F66" s="134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134"/>
      <c r="D67" s="20"/>
      <c r="E67" s="143"/>
      <c r="F67" s="134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134"/>
      <c r="D68" s="20"/>
      <c r="E68" s="143"/>
      <c r="F68" s="134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134"/>
      <c r="D69" s="20"/>
      <c r="E69" s="143"/>
      <c r="F69" s="134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134"/>
      <c r="D70" s="20"/>
      <c r="E70" s="143"/>
      <c r="F70" s="134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134"/>
      <c r="D71" s="20"/>
      <c r="E71" s="143"/>
      <c r="F71" s="134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134"/>
      <c r="D72" s="20"/>
      <c r="E72" s="143"/>
      <c r="F72" s="134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134"/>
      <c r="D73" s="20"/>
      <c r="E73" s="143"/>
      <c r="F73" s="134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134"/>
      <c r="D74" s="20"/>
      <c r="E74" s="143"/>
      <c r="F74" s="134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134"/>
      <c r="D75" s="20"/>
      <c r="E75" s="143"/>
      <c r="F75" s="134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134"/>
      <c r="D76" s="20"/>
      <c r="E76" s="143"/>
      <c r="F76" s="134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134"/>
      <c r="D77" s="20"/>
      <c r="E77" s="143"/>
      <c r="F77" s="134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134"/>
      <c r="D78" s="20"/>
      <c r="E78" s="143"/>
      <c r="F78" s="134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134"/>
      <c r="D79" s="20"/>
      <c r="E79" s="143"/>
      <c r="F79" s="134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134"/>
      <c r="D80" s="20"/>
      <c r="E80" s="143"/>
      <c r="F80" s="134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134"/>
      <c r="D81" s="20"/>
      <c r="E81" s="143"/>
      <c r="F81" s="134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134"/>
      <c r="D82" s="20"/>
      <c r="E82" s="143"/>
      <c r="F82" s="134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134"/>
      <c r="D83" s="20"/>
      <c r="E83" s="143"/>
      <c r="F83" s="134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134"/>
      <c r="D84" s="20"/>
      <c r="E84" s="143"/>
      <c r="F84" s="134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134"/>
      <c r="D85" s="20"/>
      <c r="E85" s="143"/>
      <c r="F85" s="134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134"/>
      <c r="D86" s="20"/>
      <c r="E86" s="143"/>
      <c r="F86" s="134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134"/>
      <c r="D87" s="20"/>
      <c r="E87" s="143"/>
      <c r="F87" s="134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134"/>
      <c r="D88" s="20"/>
      <c r="E88" s="143"/>
      <c r="F88" s="134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134"/>
      <c r="D89" s="20"/>
      <c r="E89" s="143"/>
      <c r="F89" s="134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134"/>
      <c r="D90" s="20"/>
      <c r="E90" s="143"/>
      <c r="F90" s="134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134"/>
      <c r="D91" s="20"/>
      <c r="E91" s="143"/>
      <c r="F91" s="134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134"/>
      <c r="D92" s="20"/>
      <c r="E92" s="143"/>
      <c r="F92" s="134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134"/>
      <c r="D93" s="20"/>
      <c r="E93" s="143"/>
      <c r="F93" s="134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134"/>
      <c r="D94" s="20"/>
      <c r="E94" s="143"/>
      <c r="F94" s="134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134"/>
      <c r="D95" s="20"/>
      <c r="E95" s="143"/>
      <c r="F95" s="134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134"/>
      <c r="D96" s="20"/>
      <c r="E96" s="143"/>
      <c r="F96" s="134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134"/>
      <c r="D97" s="20"/>
      <c r="E97" s="143"/>
      <c r="F97" s="134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134"/>
      <c r="D98" s="20"/>
      <c r="E98" s="143"/>
      <c r="F98" s="134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134"/>
      <c r="D99" s="20"/>
      <c r="E99" s="143"/>
      <c r="F99" s="134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134"/>
      <c r="D100" s="20"/>
      <c r="E100" s="143"/>
      <c r="F100" s="134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134"/>
      <c r="D101" s="20"/>
      <c r="E101" s="143"/>
      <c r="F101" s="134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134"/>
      <c r="D102" s="20"/>
      <c r="E102" s="143"/>
      <c r="F102" s="134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134"/>
      <c r="D103" s="20"/>
      <c r="E103" s="143"/>
      <c r="F103" s="134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134"/>
      <c r="D104" s="20"/>
      <c r="E104" s="143"/>
      <c r="F104" s="134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134"/>
      <c r="D105" s="20"/>
      <c r="E105" s="143"/>
      <c r="F105" s="134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134"/>
      <c r="D106" s="20"/>
      <c r="E106" s="143"/>
      <c r="F106" s="134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134"/>
      <c r="D107" s="20"/>
      <c r="E107" s="143"/>
      <c r="F107" s="134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134"/>
      <c r="D108" s="20"/>
      <c r="E108" s="143"/>
      <c r="F108" s="134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134"/>
      <c r="D109" s="20"/>
      <c r="E109" s="143"/>
      <c r="F109" s="134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134"/>
      <c r="D110" s="20"/>
      <c r="E110" s="143"/>
      <c r="F110" s="134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134"/>
      <c r="D111" s="20"/>
      <c r="E111" s="143"/>
      <c r="F111" s="134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134"/>
      <c r="D112" s="20"/>
      <c r="E112" s="143"/>
      <c r="F112" s="134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134"/>
      <c r="D113" s="20"/>
      <c r="E113" s="143"/>
      <c r="F113" s="134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134"/>
      <c r="D114" s="20"/>
      <c r="E114" s="143"/>
      <c r="F114" s="134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134"/>
      <c r="D115" s="20"/>
      <c r="E115" s="143"/>
      <c r="F115" s="134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134"/>
      <c r="D116" s="20"/>
      <c r="E116" s="143"/>
      <c r="F116" s="134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134"/>
      <c r="D117" s="20"/>
      <c r="E117" s="143"/>
      <c r="F117" s="134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134"/>
      <c r="D118" s="20"/>
      <c r="E118" s="143"/>
      <c r="F118" s="134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134"/>
      <c r="D119" s="20"/>
      <c r="E119" s="143"/>
      <c r="F119" s="134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134"/>
      <c r="D120" s="20"/>
      <c r="E120" s="143"/>
      <c r="F120" s="134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134"/>
      <c r="D121" s="20"/>
      <c r="E121" s="143"/>
      <c r="F121" s="134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134"/>
      <c r="D122" s="20"/>
      <c r="E122" s="143"/>
      <c r="F122" s="134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134"/>
      <c r="D123" s="20"/>
      <c r="E123" s="143"/>
      <c r="F123" s="134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134"/>
      <c r="D124" s="20"/>
      <c r="E124" s="143"/>
      <c r="F124" s="134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134"/>
      <c r="D125" s="20"/>
      <c r="E125" s="143"/>
      <c r="F125" s="134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134"/>
      <c r="D126" s="20"/>
      <c r="E126" s="143"/>
      <c r="F126" s="134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134"/>
      <c r="D127" s="20"/>
      <c r="E127" s="143"/>
      <c r="F127" s="134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134"/>
      <c r="D128" s="20"/>
      <c r="E128" s="143"/>
      <c r="F128" s="134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134"/>
      <c r="D129" s="20"/>
      <c r="E129" s="143"/>
      <c r="F129" s="134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134"/>
      <c r="D130" s="20"/>
      <c r="E130" s="143"/>
      <c r="F130" s="134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134"/>
      <c r="D131" s="20"/>
      <c r="E131" s="143"/>
      <c r="F131" s="134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134"/>
      <c r="D132" s="20"/>
      <c r="E132" s="143"/>
      <c r="F132" s="134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134"/>
      <c r="D133" s="20"/>
      <c r="E133" s="143"/>
      <c r="F133" s="134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134"/>
      <c r="D134" s="20"/>
      <c r="E134" s="143"/>
      <c r="F134" s="134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134"/>
      <c r="D135" s="20"/>
      <c r="E135" s="143"/>
      <c r="F135" s="134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134"/>
      <c r="D136" s="20"/>
      <c r="E136" s="143"/>
      <c r="F136" s="134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134"/>
      <c r="D137" s="20"/>
      <c r="E137" s="143"/>
      <c r="F137" s="134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134"/>
      <c r="D138" s="20"/>
      <c r="E138" s="143"/>
      <c r="F138" s="134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134"/>
      <c r="D139" s="20"/>
      <c r="E139" s="143"/>
      <c r="F139" s="134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134"/>
      <c r="D140" s="20"/>
      <c r="E140" s="143"/>
      <c r="F140" s="134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134"/>
      <c r="D141" s="20"/>
      <c r="E141" s="143"/>
      <c r="F141" s="134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134"/>
      <c r="D142" s="20"/>
      <c r="E142" s="143"/>
      <c r="F142" s="134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134"/>
      <c r="D143" s="20"/>
      <c r="E143" s="143"/>
      <c r="F143" s="134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134"/>
      <c r="D144" s="20"/>
      <c r="E144" s="143"/>
      <c r="F144" s="134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134"/>
      <c r="D145" s="20"/>
      <c r="E145" s="143"/>
      <c r="F145" s="134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134"/>
      <c r="D146" s="20"/>
      <c r="E146" s="143"/>
      <c r="F146" s="134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134"/>
      <c r="D147" s="20"/>
      <c r="E147" s="143"/>
      <c r="F147" s="134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134"/>
      <c r="D148" s="20"/>
      <c r="E148" s="143"/>
      <c r="F148" s="134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134"/>
      <c r="D149" s="20"/>
      <c r="E149" s="143"/>
      <c r="F149" s="134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134"/>
      <c r="D150" s="20"/>
      <c r="E150" s="143"/>
      <c r="F150" s="134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134"/>
      <c r="D151" s="20"/>
      <c r="E151" s="143"/>
      <c r="F151" s="134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134"/>
      <c r="D152" s="20"/>
      <c r="E152" s="143"/>
      <c r="F152" s="134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134"/>
      <c r="D153" s="20"/>
      <c r="E153" s="143"/>
      <c r="F153" s="134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134"/>
      <c r="D154" s="20"/>
      <c r="E154" s="143"/>
      <c r="F154" s="134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134"/>
      <c r="D155" s="20"/>
      <c r="E155" s="143"/>
      <c r="F155" s="134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134"/>
      <c r="D156" s="20"/>
      <c r="E156" s="143"/>
      <c r="F156" s="134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134"/>
      <c r="D157" s="20"/>
      <c r="E157" s="143"/>
      <c r="F157" s="134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134"/>
      <c r="D158" s="20"/>
      <c r="E158" s="143"/>
      <c r="F158" s="134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134"/>
      <c r="D159" s="20"/>
      <c r="E159" s="143"/>
      <c r="F159" s="134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134"/>
      <c r="D160" s="20"/>
      <c r="E160" s="143"/>
      <c r="F160" s="134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134"/>
      <c r="D161" s="20"/>
      <c r="E161" s="143"/>
      <c r="F161" s="134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134"/>
      <c r="D162" s="20"/>
      <c r="E162" s="143"/>
      <c r="F162" s="134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134"/>
      <c r="D163" s="20"/>
      <c r="E163" s="143"/>
      <c r="F163" s="134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134"/>
      <c r="D164" s="20"/>
      <c r="E164" s="143"/>
      <c r="F164" s="134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134"/>
      <c r="D165" s="20"/>
      <c r="E165" s="143"/>
      <c r="F165" s="134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134"/>
      <c r="D166" s="20"/>
      <c r="E166" s="143"/>
      <c r="F166" s="134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134"/>
      <c r="D167" s="20"/>
      <c r="E167" s="143"/>
      <c r="F167" s="134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134"/>
      <c r="D168" s="20"/>
      <c r="E168" s="143"/>
      <c r="F168" s="134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134"/>
      <c r="D169" s="20"/>
      <c r="E169" s="143"/>
      <c r="F169" s="134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134"/>
      <c r="D170" s="20"/>
      <c r="E170" s="143"/>
      <c r="F170" s="134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134"/>
      <c r="D171" s="20"/>
      <c r="E171" s="143"/>
      <c r="F171" s="134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134"/>
      <c r="D172" s="20"/>
      <c r="E172" s="143"/>
      <c r="F172" s="134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134"/>
      <c r="D173" s="20"/>
      <c r="E173" s="143"/>
      <c r="F173" s="134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134"/>
      <c r="D174" s="20"/>
      <c r="E174" s="143"/>
      <c r="F174" s="134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134"/>
      <c r="D175" s="20"/>
      <c r="E175" s="143"/>
      <c r="F175" s="134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134"/>
      <c r="D176" s="20"/>
      <c r="E176" s="143"/>
      <c r="F176" s="134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134"/>
      <c r="D177" s="20"/>
      <c r="E177" s="143"/>
      <c r="F177" s="134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134"/>
      <c r="D178" s="20"/>
      <c r="E178" s="143"/>
      <c r="F178" s="134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134"/>
      <c r="D179" s="20"/>
      <c r="E179" s="143"/>
      <c r="F179" s="134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134"/>
      <c r="D180" s="20"/>
      <c r="E180" s="143"/>
      <c r="F180" s="134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134"/>
      <c r="D181" s="20"/>
      <c r="E181" s="143"/>
      <c r="F181" s="134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134"/>
      <c r="D182" s="20"/>
      <c r="E182" s="143"/>
      <c r="F182" s="134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134"/>
      <c r="D183" s="20"/>
      <c r="E183" s="143"/>
      <c r="F183" s="134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134"/>
      <c r="D184" s="20"/>
      <c r="E184" s="143"/>
      <c r="F184" s="134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134"/>
      <c r="D185" s="20"/>
      <c r="E185" s="143"/>
      <c r="F185" s="134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134"/>
      <c r="D186" s="20"/>
      <c r="E186" s="143"/>
      <c r="F186" s="134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134"/>
      <c r="D187" s="20"/>
      <c r="E187" s="143"/>
      <c r="F187" s="134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134"/>
      <c r="D188" s="20"/>
      <c r="E188" s="143"/>
      <c r="F188" s="134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134"/>
      <c r="D189" s="20"/>
      <c r="E189" s="143"/>
      <c r="F189" s="134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134"/>
      <c r="D190" s="20"/>
      <c r="E190" s="143"/>
      <c r="F190" s="134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134"/>
      <c r="D191" s="20"/>
      <c r="E191" s="143"/>
      <c r="F191" s="134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134"/>
      <c r="D192" s="20"/>
      <c r="E192" s="143"/>
      <c r="F192" s="134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134"/>
      <c r="D193" s="20"/>
      <c r="E193" s="143"/>
      <c r="F193" s="134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134"/>
      <c r="D194" s="20"/>
      <c r="E194" s="143"/>
      <c r="F194" s="134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134"/>
      <c r="D195" s="20"/>
      <c r="E195" s="143"/>
      <c r="F195" s="134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134"/>
      <c r="D196" s="20"/>
      <c r="E196" s="143"/>
      <c r="F196" s="134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134"/>
      <c r="D197" s="20"/>
      <c r="E197" s="143"/>
      <c r="F197" s="134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134"/>
      <c r="D198" s="20"/>
      <c r="E198" s="143"/>
      <c r="F198" s="134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134"/>
      <c r="D199" s="20"/>
      <c r="E199" s="143"/>
      <c r="F199" s="134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134"/>
      <c r="D200" s="20"/>
      <c r="E200" s="143"/>
      <c r="F200" s="134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134"/>
      <c r="D201" s="20"/>
      <c r="E201" s="143"/>
      <c r="F201" s="134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134"/>
      <c r="D202" s="20"/>
      <c r="E202" s="143"/>
      <c r="F202" s="134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134"/>
      <c r="D203" s="20"/>
      <c r="E203" s="143"/>
      <c r="F203" s="134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134"/>
      <c r="D204" s="20"/>
      <c r="E204" s="143"/>
      <c r="F204" s="134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134"/>
      <c r="D205" s="20"/>
      <c r="E205" s="143"/>
      <c r="F205" s="134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134"/>
      <c r="D206" s="20"/>
      <c r="E206" s="143"/>
      <c r="F206" s="134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134"/>
      <c r="D207" s="20"/>
      <c r="E207" s="143"/>
      <c r="F207" s="134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134"/>
      <c r="D208" s="20"/>
      <c r="E208" s="143"/>
      <c r="F208" s="134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134"/>
      <c r="D209" s="20"/>
      <c r="E209" s="143"/>
      <c r="F209" s="134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134"/>
      <c r="D210" s="20"/>
      <c r="E210" s="143"/>
      <c r="F210" s="134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134"/>
      <c r="D211" s="20"/>
      <c r="E211" s="143"/>
      <c r="F211" s="134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134"/>
      <c r="D212" s="20"/>
      <c r="E212" s="143"/>
      <c r="F212" s="134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134"/>
      <c r="D213" s="20"/>
      <c r="E213" s="143"/>
      <c r="F213" s="134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134"/>
      <c r="D214" s="20"/>
      <c r="E214" s="143"/>
      <c r="F214" s="134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134"/>
      <c r="D215" s="20"/>
      <c r="E215" s="143"/>
      <c r="F215" s="134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134"/>
      <c r="D216" s="20"/>
      <c r="E216" s="143"/>
      <c r="F216" s="134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134"/>
      <c r="D217" s="20"/>
      <c r="E217" s="143"/>
      <c r="F217" s="134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134"/>
      <c r="D218" s="20"/>
      <c r="E218" s="143"/>
      <c r="F218" s="134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134"/>
      <c r="D219" s="20"/>
      <c r="E219" s="143"/>
      <c r="F219" s="134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134"/>
      <c r="D220" s="20"/>
      <c r="E220" s="143"/>
      <c r="F220" s="134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134"/>
      <c r="D221" s="20"/>
      <c r="E221" s="143"/>
      <c r="F221" s="134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134"/>
      <c r="D222" s="20"/>
      <c r="E222" s="143"/>
      <c r="F222" s="134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134"/>
      <c r="D223" s="20"/>
      <c r="E223" s="143"/>
      <c r="F223" s="134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134"/>
      <c r="D224" s="20"/>
      <c r="E224" s="143"/>
      <c r="F224" s="134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134"/>
      <c r="D225" s="20"/>
      <c r="E225" s="143"/>
      <c r="F225" s="134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134"/>
      <c r="D226" s="20"/>
      <c r="E226" s="143"/>
      <c r="F226" s="134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134"/>
      <c r="D227" s="20"/>
      <c r="E227" s="143"/>
      <c r="F227" s="134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134"/>
      <c r="D228" s="20"/>
      <c r="E228" s="143"/>
      <c r="F228" s="134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134"/>
      <c r="D229" s="20"/>
      <c r="E229" s="143"/>
      <c r="F229" s="134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134"/>
      <c r="D230" s="20"/>
      <c r="E230" s="143"/>
      <c r="F230" s="134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134"/>
      <c r="D231" s="20"/>
      <c r="E231" s="143"/>
      <c r="F231" s="134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134"/>
      <c r="D232" s="20"/>
      <c r="E232" s="143"/>
      <c r="F232" s="134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134"/>
      <c r="D233" s="20"/>
      <c r="E233" s="143"/>
      <c r="F233" s="134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134"/>
      <c r="D234" s="20"/>
      <c r="E234" s="143"/>
      <c r="F234" s="134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134"/>
      <c r="D235" s="20"/>
      <c r="E235" s="143"/>
      <c r="F235" s="134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134"/>
      <c r="D236" s="20"/>
      <c r="E236" s="143"/>
      <c r="F236" s="134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134"/>
      <c r="D237" s="20"/>
      <c r="E237" s="143"/>
      <c r="F237" s="134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134"/>
      <c r="D238" s="20"/>
      <c r="E238" s="143"/>
      <c r="F238" s="134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134"/>
      <c r="D239" s="20"/>
      <c r="E239" s="143"/>
      <c r="F239" s="134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134"/>
      <c r="D240" s="20"/>
      <c r="E240" s="143"/>
      <c r="F240" s="134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134"/>
      <c r="D241" s="20"/>
      <c r="E241" s="143"/>
      <c r="F241" s="134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134"/>
      <c r="D242" s="20"/>
      <c r="E242" s="143"/>
      <c r="F242" s="134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134"/>
      <c r="D243" s="20"/>
      <c r="E243" s="143"/>
      <c r="F243" s="134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134"/>
      <c r="D244" s="20"/>
      <c r="E244" s="143"/>
      <c r="F244" s="134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134"/>
      <c r="D245" s="20"/>
      <c r="E245" s="143"/>
      <c r="F245" s="134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134"/>
      <c r="D246" s="20"/>
      <c r="E246" s="143"/>
      <c r="F246" s="134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>
      <c r="A247" s="20"/>
      <c r="B247" s="20"/>
      <c r="C247" s="134"/>
      <c r="D247" s="20"/>
      <c r="E247" s="143"/>
      <c r="F247" s="134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</row>
    <row r="248" spans="1:29" ht="15.75" customHeight="1">
      <c r="A248" s="20"/>
      <c r="B248" s="20"/>
      <c r="C248" s="134"/>
      <c r="D248" s="20"/>
      <c r="E248" s="143"/>
      <c r="F248" s="134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</row>
    <row r="249" spans="1:29" ht="15.75" customHeight="1">
      <c r="A249" s="20"/>
      <c r="B249" s="20"/>
      <c r="C249" s="134"/>
      <c r="D249" s="20"/>
      <c r="E249" s="143"/>
      <c r="F249" s="134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</row>
    <row r="250" spans="1:29" ht="15.75" customHeight="1">
      <c r="A250" s="20"/>
      <c r="B250" s="20"/>
      <c r="C250" s="134"/>
      <c r="D250" s="20"/>
      <c r="E250" s="143"/>
      <c r="F250" s="134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</row>
    <row r="251" spans="1:29" ht="15.75" customHeight="1">
      <c r="A251" s="20"/>
      <c r="B251" s="20"/>
      <c r="C251" s="134"/>
      <c r="D251" s="20"/>
      <c r="E251" s="143"/>
      <c r="F251" s="134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</row>
    <row r="252" spans="1:29" ht="15.75" customHeight="1">
      <c r="A252" s="20"/>
      <c r="B252" s="20"/>
      <c r="C252" s="134"/>
      <c r="D252" s="20"/>
      <c r="E252" s="143"/>
      <c r="F252" s="134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</row>
    <row r="253" spans="1:29" ht="15.75" customHeight="1">
      <c r="A253" s="20"/>
      <c r="B253" s="20"/>
      <c r="C253" s="134"/>
      <c r="D253" s="20"/>
      <c r="E253" s="143"/>
      <c r="F253" s="134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</row>
    <row r="254" spans="1:29" ht="15.75" customHeight="1">
      <c r="A254" s="20"/>
      <c r="B254" s="20"/>
      <c r="C254" s="134"/>
      <c r="D254" s="20"/>
      <c r="E254" s="143"/>
      <c r="F254" s="134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</row>
    <row r="255" spans="1:29" ht="15.75" customHeight="1">
      <c r="A255" s="20"/>
      <c r="B255" s="20"/>
      <c r="C255" s="134"/>
      <c r="D255" s="20"/>
      <c r="E255" s="143"/>
      <c r="F255" s="134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</row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63">
    <mergeCell ref="A55:L55"/>
    <mergeCell ref="A49:L49"/>
    <mergeCell ref="A50:L50"/>
    <mergeCell ref="A51:L51"/>
    <mergeCell ref="A52:L52"/>
    <mergeCell ref="A53:L53"/>
    <mergeCell ref="A54:L54"/>
    <mergeCell ref="A33:L33"/>
    <mergeCell ref="A34:L34"/>
    <mergeCell ref="A35:L35"/>
    <mergeCell ref="A48:L48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47:L47"/>
    <mergeCell ref="A36:L36"/>
    <mergeCell ref="Y6:Y7"/>
    <mergeCell ref="A26:L26"/>
    <mergeCell ref="A27:L27"/>
    <mergeCell ref="A28:L28"/>
    <mergeCell ref="A29:L29"/>
    <mergeCell ref="V6:W6"/>
    <mergeCell ref="X6:X7"/>
    <mergeCell ref="R6:R7"/>
    <mergeCell ref="S6:S7"/>
    <mergeCell ref="T6:U6"/>
    <mergeCell ref="I6:J6"/>
    <mergeCell ref="M6:M7"/>
    <mergeCell ref="A31:L31"/>
    <mergeCell ref="A32:L32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30:L30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8:AD10">
    <cfRule type="notContainsBlanks" dxfId="3" priority="1">
      <formula>LEN(TRIM(AD8))&gt;0</formula>
    </cfRule>
  </conditionalFormatting>
  <dataValidations count="2">
    <dataValidation type="list" allowBlank="1" sqref="P8:P24" xr:uid="{781C9099-5081-4241-BBC1-2017F39FDB63}">
      <formula1>$AD$8:$AD$10</formula1>
    </dataValidation>
    <dataValidation type="list" allowBlank="1" sqref="H8:H24" xr:uid="{971A7785-FBE3-4A33-BB9D-AC63B9F29553}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pageSetup paperSize="9" scale="1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33B1-28FE-4881-BE14-DD7D54BE390F}">
  <dimension ref="A1:AE1002"/>
  <sheetViews>
    <sheetView showGridLines="0" view="pageBreakPreview" zoomScaleNormal="100" zoomScaleSheetLayoutView="100" workbookViewId="0">
      <selection activeCell="Y22" sqref="Y22"/>
    </sheetView>
  </sheetViews>
  <sheetFormatPr defaultColWidth="0" defaultRowHeight="15" customHeight="1"/>
  <cols>
    <col min="1" max="2" width="18.25" customWidth="1"/>
    <col min="3" max="3" width="39.375" style="34" bestFit="1" customWidth="1"/>
    <col min="4" max="4" width="11.75" bestFit="1" customWidth="1"/>
    <col min="5" max="5" width="35.375" style="135" bestFit="1" customWidth="1"/>
    <col min="6" max="6" width="40.5" bestFit="1" customWidth="1"/>
    <col min="7" max="7" width="18.375" customWidth="1"/>
    <col min="8" max="8" width="9.125" bestFit="1" customWidth="1"/>
    <col min="9" max="9" width="7.125" bestFit="1" customWidth="1"/>
    <col min="10" max="10" width="11.625" bestFit="1" customWidth="1"/>
    <col min="11" max="11" width="7.125" bestFit="1" customWidth="1"/>
    <col min="12" max="12" width="16.375" bestFit="1" customWidth="1"/>
    <col min="13" max="14" width="13.5" customWidth="1"/>
    <col min="15" max="15" width="14.125" customWidth="1"/>
    <col min="16" max="16" width="15.75" bestFit="1" customWidth="1"/>
    <col min="17" max="17" width="16" customWidth="1"/>
    <col min="18" max="18" width="16.625" customWidth="1"/>
    <col min="19" max="19" width="15.75" customWidth="1"/>
    <col min="20" max="20" width="13.25" bestFit="1" customWidth="1"/>
    <col min="21" max="21" width="13.75" bestFit="1" customWidth="1"/>
    <col min="22" max="22" width="13.875" customWidth="1"/>
    <col min="23" max="23" width="16.75" bestFit="1" customWidth="1"/>
    <col min="24" max="24" width="11.875" bestFit="1" customWidth="1"/>
    <col min="25" max="25" width="15.125" bestFit="1" customWidth="1"/>
    <col min="26" max="26" width="14" bestFit="1" customWidth="1"/>
    <col min="27" max="27" width="15.375" bestFit="1" customWidth="1"/>
    <col min="28" max="29" width="13.125" hidden="1" customWidth="1"/>
    <col min="30" max="31" width="0" hidden="1" customWidth="1"/>
    <col min="32" max="16384" width="12.625" hidden="1"/>
  </cols>
  <sheetData>
    <row r="1" spans="1:30" ht="21">
      <c r="A1" s="151"/>
      <c r="B1" s="153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5"/>
      <c r="AB1" s="1"/>
      <c r="AC1" s="1"/>
    </row>
    <row r="2" spans="1:30" ht="21">
      <c r="A2" s="152"/>
      <c r="B2" s="153" t="s">
        <v>217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5"/>
      <c r="AB2" s="1"/>
      <c r="AC2" s="1"/>
    </row>
    <row r="3" spans="1:30" ht="21">
      <c r="A3" s="152"/>
      <c r="B3" s="153" t="s">
        <v>145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5"/>
      <c r="AB3" s="2"/>
      <c r="AC3" s="2"/>
    </row>
    <row r="4" spans="1:30" ht="15" customHeight="1">
      <c r="A4" s="76" t="s">
        <v>216</v>
      </c>
      <c r="B4" s="77"/>
      <c r="C4" s="156" t="s">
        <v>4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8"/>
      <c r="AB4" s="2"/>
      <c r="AC4" s="2"/>
    </row>
    <row r="5" spans="1:30" s="70" customFormat="1" ht="14.25">
      <c r="A5" s="159" t="s">
        <v>5</v>
      </c>
      <c r="B5" s="160"/>
      <c r="C5" s="148" t="s">
        <v>6</v>
      </c>
      <c r="D5" s="149"/>
      <c r="E5" s="150"/>
      <c r="F5" s="148" t="s">
        <v>7</v>
      </c>
      <c r="G5" s="149"/>
      <c r="H5" s="149"/>
      <c r="I5" s="149"/>
      <c r="J5" s="149"/>
      <c r="K5" s="149"/>
      <c r="L5" s="149"/>
      <c r="M5" s="148" t="s">
        <v>8</v>
      </c>
      <c r="N5" s="149"/>
      <c r="O5" s="149"/>
      <c r="P5" s="149"/>
      <c r="Q5" s="149"/>
      <c r="R5" s="149"/>
      <c r="S5" s="150"/>
      <c r="T5" s="148" t="s">
        <v>9</v>
      </c>
      <c r="U5" s="149"/>
      <c r="V5" s="149"/>
      <c r="W5" s="149"/>
      <c r="X5" s="149"/>
      <c r="Y5" s="150"/>
      <c r="Z5" s="161" t="s">
        <v>69</v>
      </c>
      <c r="AA5" s="161" t="s">
        <v>70</v>
      </c>
    </row>
    <row r="6" spans="1:30" s="70" customFormat="1" ht="14.25">
      <c r="A6" s="161" t="s">
        <v>12</v>
      </c>
      <c r="B6" s="161" t="s">
        <v>13</v>
      </c>
      <c r="C6" s="161" t="s">
        <v>14</v>
      </c>
      <c r="D6" s="161" t="s">
        <v>15</v>
      </c>
      <c r="E6" s="161" t="s">
        <v>16</v>
      </c>
      <c r="F6" s="161" t="s">
        <v>71</v>
      </c>
      <c r="G6" s="161" t="s">
        <v>72</v>
      </c>
      <c r="H6" s="161" t="s">
        <v>73</v>
      </c>
      <c r="I6" s="148" t="s">
        <v>20</v>
      </c>
      <c r="J6" s="150"/>
      <c r="K6" s="167" t="s">
        <v>21</v>
      </c>
      <c r="L6" s="150"/>
      <c r="M6" s="161" t="s">
        <v>74</v>
      </c>
      <c r="N6" s="161" t="s">
        <v>75</v>
      </c>
      <c r="O6" s="161" t="s">
        <v>76</v>
      </c>
      <c r="P6" s="161" t="s">
        <v>77</v>
      </c>
      <c r="Q6" s="163" t="s">
        <v>78</v>
      </c>
      <c r="R6" s="163" t="s">
        <v>79</v>
      </c>
      <c r="S6" s="163" t="s">
        <v>80</v>
      </c>
      <c r="T6" s="167" t="s">
        <v>28</v>
      </c>
      <c r="U6" s="150"/>
      <c r="V6" s="167" t="s">
        <v>29</v>
      </c>
      <c r="W6" s="150"/>
      <c r="X6" s="161" t="s">
        <v>81</v>
      </c>
      <c r="Y6" s="163" t="s">
        <v>82</v>
      </c>
      <c r="Z6" s="162"/>
      <c r="AA6" s="162"/>
    </row>
    <row r="7" spans="1:30" s="70" customFormat="1" ht="30">
      <c r="A7" s="162"/>
      <c r="B7" s="162"/>
      <c r="C7" s="162"/>
      <c r="D7" s="162"/>
      <c r="E7" s="162"/>
      <c r="F7" s="162"/>
      <c r="G7" s="162"/>
      <c r="H7" s="162"/>
      <c r="I7" s="39" t="s">
        <v>83</v>
      </c>
      <c r="J7" s="39" t="s">
        <v>84</v>
      </c>
      <c r="K7" s="39" t="s">
        <v>85</v>
      </c>
      <c r="L7" s="40" t="s">
        <v>86</v>
      </c>
      <c r="M7" s="162"/>
      <c r="N7" s="162"/>
      <c r="O7" s="162"/>
      <c r="P7" s="162"/>
      <c r="Q7" s="162"/>
      <c r="R7" s="162"/>
      <c r="S7" s="162"/>
      <c r="T7" s="39" t="s">
        <v>87</v>
      </c>
      <c r="U7" s="40" t="s">
        <v>88</v>
      </c>
      <c r="V7" s="39" t="s">
        <v>89</v>
      </c>
      <c r="W7" s="40" t="s">
        <v>90</v>
      </c>
      <c r="X7" s="162"/>
      <c r="Y7" s="162"/>
      <c r="Z7" s="162"/>
      <c r="AA7" s="162"/>
    </row>
    <row r="8" spans="1:30" s="70" customFormat="1" ht="32.25" customHeight="1">
      <c r="A8" s="28">
        <v>560800</v>
      </c>
      <c r="B8" s="28">
        <v>560801</v>
      </c>
      <c r="C8" s="71" t="s">
        <v>191</v>
      </c>
      <c r="D8" s="89">
        <v>861065</v>
      </c>
      <c r="E8" s="83" t="s">
        <v>193</v>
      </c>
      <c r="F8" s="71" t="s">
        <v>356</v>
      </c>
      <c r="G8" s="28"/>
      <c r="H8" s="41" t="s">
        <v>7</v>
      </c>
      <c r="I8" s="41" t="s">
        <v>150</v>
      </c>
      <c r="J8" s="28" t="s">
        <v>151</v>
      </c>
      <c r="K8" s="41" t="s">
        <v>357</v>
      </c>
      <c r="L8" s="28" t="s">
        <v>358</v>
      </c>
      <c r="M8" s="74" t="s">
        <v>360</v>
      </c>
      <c r="N8" s="74" t="s">
        <v>359</v>
      </c>
      <c r="O8" s="74" t="s">
        <v>372</v>
      </c>
      <c r="P8" s="78" t="s">
        <v>376</v>
      </c>
      <c r="Q8" s="109">
        <v>3175.2</v>
      </c>
      <c r="R8" s="78" t="s">
        <v>373</v>
      </c>
      <c r="S8" s="44" t="e">
        <f t="shared" ref="S8:S15" si="0">Q8+R8</f>
        <v>#VALUE!</v>
      </c>
      <c r="T8" s="41">
        <v>1</v>
      </c>
      <c r="U8" s="45">
        <v>203.64</v>
      </c>
      <c r="V8" s="41">
        <v>2</v>
      </c>
      <c r="W8" s="45">
        <v>166.04</v>
      </c>
      <c r="X8" s="41">
        <f>T8+V8</f>
        <v>3</v>
      </c>
      <c r="Y8" s="44">
        <f>(T8*U8)+(V8*W8)</f>
        <v>535.72</v>
      </c>
      <c r="Z8" s="44" t="e">
        <f>S8+Y8</f>
        <v>#VALUE!</v>
      </c>
      <c r="AA8" s="41"/>
      <c r="AD8" s="73" t="s">
        <v>91</v>
      </c>
    </row>
    <row r="9" spans="1:30" s="70" customFormat="1" ht="32.25" customHeight="1">
      <c r="A9" s="28">
        <v>560800</v>
      </c>
      <c r="B9" s="28">
        <v>560801</v>
      </c>
      <c r="C9" s="28" t="s">
        <v>252</v>
      </c>
      <c r="D9" s="89">
        <v>8010</v>
      </c>
      <c r="E9" s="83" t="s">
        <v>253</v>
      </c>
      <c r="F9" s="71" t="s">
        <v>361</v>
      </c>
      <c r="G9" s="28"/>
      <c r="H9" s="41" t="s">
        <v>7</v>
      </c>
      <c r="I9" s="41" t="s">
        <v>150</v>
      </c>
      <c r="J9" s="28" t="s">
        <v>151</v>
      </c>
      <c r="K9" s="41" t="s">
        <v>362</v>
      </c>
      <c r="L9" s="28" t="s">
        <v>363</v>
      </c>
      <c r="M9" s="74">
        <v>45217</v>
      </c>
      <c r="N9" s="43">
        <v>45219</v>
      </c>
      <c r="O9" s="74" t="s">
        <v>374</v>
      </c>
      <c r="P9" s="78" t="s">
        <v>375</v>
      </c>
      <c r="Q9" s="110">
        <v>2070.8200000000002</v>
      </c>
      <c r="R9" s="110">
        <v>1809.17</v>
      </c>
      <c r="S9" s="44">
        <f t="shared" si="0"/>
        <v>3879.9900000000002</v>
      </c>
      <c r="T9" s="41">
        <v>2</v>
      </c>
      <c r="U9" s="45">
        <v>166.03</v>
      </c>
      <c r="V9" s="41">
        <v>1</v>
      </c>
      <c r="W9" s="45">
        <v>49.82</v>
      </c>
      <c r="X9" s="41">
        <f t="shared" ref="X9:X15" si="1">T9+V9</f>
        <v>3</v>
      </c>
      <c r="Y9" s="44">
        <f>(T9*U9)+(V9*W9)</f>
        <v>381.88</v>
      </c>
      <c r="Z9" s="44">
        <f>S9+Y9</f>
        <v>4261.87</v>
      </c>
      <c r="AA9" s="41"/>
      <c r="AD9" s="73" t="s">
        <v>92</v>
      </c>
    </row>
    <row r="10" spans="1:30" s="70" customFormat="1" ht="32.25" customHeight="1">
      <c r="A10" s="28">
        <v>560800</v>
      </c>
      <c r="B10" s="28">
        <v>560801</v>
      </c>
      <c r="C10" s="28" t="s">
        <v>191</v>
      </c>
      <c r="D10" s="89">
        <v>861065</v>
      </c>
      <c r="E10" s="83" t="s">
        <v>193</v>
      </c>
      <c r="F10" s="28" t="s">
        <v>364</v>
      </c>
      <c r="G10" s="28"/>
      <c r="H10" s="41" t="s">
        <v>7</v>
      </c>
      <c r="I10" s="41" t="s">
        <v>150</v>
      </c>
      <c r="J10" s="28" t="s">
        <v>151</v>
      </c>
      <c r="K10" s="41" t="s">
        <v>357</v>
      </c>
      <c r="L10" s="28" t="s">
        <v>358</v>
      </c>
      <c r="M10" s="74">
        <v>45222</v>
      </c>
      <c r="N10" s="43">
        <v>45224</v>
      </c>
      <c r="O10" s="74" t="s">
        <v>378</v>
      </c>
      <c r="P10" s="78" t="s">
        <v>379</v>
      </c>
      <c r="Q10" s="109">
        <v>2231.62</v>
      </c>
      <c r="R10" s="111"/>
      <c r="S10" s="44">
        <f>Q10+R10</f>
        <v>2231.62</v>
      </c>
      <c r="T10" s="41">
        <v>2</v>
      </c>
      <c r="U10" s="45">
        <v>156.63999999999999</v>
      </c>
      <c r="V10" s="41">
        <v>1</v>
      </c>
      <c r="W10" s="45">
        <v>47</v>
      </c>
      <c r="X10" s="41">
        <f t="shared" si="1"/>
        <v>3</v>
      </c>
      <c r="Y10" s="44">
        <f>(T10*U10)+(V10*W10)</f>
        <v>360.28</v>
      </c>
      <c r="Z10" s="44">
        <f t="shared" ref="Z10" si="2">S10+Y10</f>
        <v>2591.8999999999996</v>
      </c>
      <c r="AA10" s="41"/>
      <c r="AD10" s="73" t="s">
        <v>93</v>
      </c>
    </row>
    <row r="11" spans="1:30" s="70" customFormat="1" ht="32.25" customHeight="1">
      <c r="A11" s="28">
        <v>560800</v>
      </c>
      <c r="B11" s="28">
        <v>560801</v>
      </c>
      <c r="C11" s="28" t="s">
        <v>191</v>
      </c>
      <c r="D11" s="89">
        <v>861065</v>
      </c>
      <c r="E11" s="83" t="s">
        <v>193</v>
      </c>
      <c r="F11" s="28" t="s">
        <v>364</v>
      </c>
      <c r="G11" s="28"/>
      <c r="H11" s="41" t="s">
        <v>7</v>
      </c>
      <c r="I11" s="41" t="s">
        <v>150</v>
      </c>
      <c r="J11" s="28" t="s">
        <v>151</v>
      </c>
      <c r="K11" s="41" t="s">
        <v>357</v>
      </c>
      <c r="L11" s="28" t="s">
        <v>358</v>
      </c>
      <c r="M11" s="74">
        <v>45224</v>
      </c>
      <c r="N11" s="43">
        <v>45226</v>
      </c>
      <c r="O11" s="74" t="s">
        <v>380</v>
      </c>
      <c r="P11" s="78" t="s">
        <v>376</v>
      </c>
      <c r="Q11" s="112">
        <v>639.76</v>
      </c>
      <c r="R11" s="111">
        <v>2098.9899999999998</v>
      </c>
      <c r="S11" s="44">
        <f>Q11+R11</f>
        <v>2738.75</v>
      </c>
      <c r="T11" s="41">
        <v>2</v>
      </c>
      <c r="U11" s="45">
        <v>156.63999999999999</v>
      </c>
      <c r="V11" s="41">
        <v>1</v>
      </c>
      <c r="W11" s="45">
        <v>47</v>
      </c>
      <c r="X11" s="41">
        <f t="shared" ref="X11" si="3">T11+V11</f>
        <v>3</v>
      </c>
      <c r="Y11" s="44">
        <f>(T11*U11)+(V11*W11)</f>
        <v>360.28</v>
      </c>
      <c r="Z11" s="44">
        <f t="shared" ref="Z11" si="4">S11+Y11</f>
        <v>3099.0299999999997</v>
      </c>
      <c r="AA11" s="41"/>
      <c r="AD11" s="73" t="s">
        <v>93</v>
      </c>
    </row>
    <row r="12" spans="1:30" s="70" customFormat="1" ht="32.25" customHeight="1">
      <c r="A12" s="28">
        <v>560800</v>
      </c>
      <c r="B12" s="28">
        <v>560801</v>
      </c>
      <c r="C12" s="28" t="s">
        <v>191</v>
      </c>
      <c r="D12" s="89">
        <v>861065</v>
      </c>
      <c r="E12" s="83" t="s">
        <v>193</v>
      </c>
      <c r="F12" s="28" t="s">
        <v>364</v>
      </c>
      <c r="G12" s="28"/>
      <c r="H12" s="41" t="s">
        <v>7</v>
      </c>
      <c r="I12" s="41" t="s">
        <v>150</v>
      </c>
      <c r="J12" s="28" t="s">
        <v>151</v>
      </c>
      <c r="K12" s="41" t="s">
        <v>370</v>
      </c>
      <c r="L12" s="28" t="s">
        <v>371</v>
      </c>
      <c r="M12" s="74">
        <v>45222</v>
      </c>
      <c r="N12" s="43">
        <v>45226</v>
      </c>
      <c r="O12" s="74"/>
      <c r="P12" s="78"/>
      <c r="Q12" s="112"/>
      <c r="R12" s="111"/>
      <c r="S12" s="44">
        <f t="shared" si="0"/>
        <v>0</v>
      </c>
      <c r="T12" s="41">
        <v>2</v>
      </c>
      <c r="U12" s="45">
        <v>166.04</v>
      </c>
      <c r="V12" s="41">
        <v>1</v>
      </c>
      <c r="W12" s="45"/>
      <c r="X12" s="41">
        <v>2</v>
      </c>
      <c r="Y12" s="44">
        <f>(T12*U12)+(V12*W12)</f>
        <v>332.08</v>
      </c>
      <c r="Z12" s="44">
        <f t="shared" ref="Z12:Z15" si="5">S12+Y12</f>
        <v>332.08</v>
      </c>
      <c r="AA12" s="41"/>
      <c r="AD12" s="73" t="s">
        <v>93</v>
      </c>
    </row>
    <row r="13" spans="1:30" s="70" customFormat="1" ht="32.25" customHeight="1">
      <c r="A13" s="28">
        <v>560800</v>
      </c>
      <c r="B13" s="28">
        <v>560801</v>
      </c>
      <c r="C13" s="71" t="s">
        <v>162</v>
      </c>
      <c r="D13" s="28">
        <v>3735</v>
      </c>
      <c r="E13" s="28" t="s">
        <v>171</v>
      </c>
      <c r="F13" s="71" t="s">
        <v>365</v>
      </c>
      <c r="G13" s="28"/>
      <c r="H13" s="41" t="s">
        <v>176</v>
      </c>
      <c r="I13" s="41" t="s">
        <v>150</v>
      </c>
      <c r="J13" s="28" t="s">
        <v>151</v>
      </c>
      <c r="K13" s="41" t="s">
        <v>150</v>
      </c>
      <c r="L13" s="28" t="s">
        <v>366</v>
      </c>
      <c r="M13" s="74">
        <v>45216</v>
      </c>
      <c r="N13" s="43">
        <v>45216</v>
      </c>
      <c r="O13" s="74"/>
      <c r="P13" s="78"/>
      <c r="R13" s="111"/>
      <c r="S13" s="44"/>
      <c r="T13" s="41"/>
      <c r="U13" s="45"/>
      <c r="V13" s="41">
        <v>1</v>
      </c>
      <c r="W13" s="45">
        <v>17.02</v>
      </c>
      <c r="X13" s="41">
        <f t="shared" si="1"/>
        <v>1</v>
      </c>
      <c r="Y13" s="44">
        <f t="shared" ref="Y13:Y15" si="6">(T13*U13)+(V13*W13)</f>
        <v>17.02</v>
      </c>
      <c r="Z13" s="44">
        <f t="shared" si="5"/>
        <v>17.02</v>
      </c>
      <c r="AA13" s="41"/>
    </row>
    <row r="14" spans="1:30" s="70" customFormat="1" ht="32.25" customHeight="1">
      <c r="A14" s="28">
        <v>560800</v>
      </c>
      <c r="B14" s="28">
        <v>560801</v>
      </c>
      <c r="C14" s="28" t="s">
        <v>252</v>
      </c>
      <c r="D14" s="89">
        <v>8010</v>
      </c>
      <c r="E14" s="83" t="s">
        <v>253</v>
      </c>
      <c r="F14" s="71" t="s">
        <v>367</v>
      </c>
      <c r="G14" s="28"/>
      <c r="H14" s="41" t="s">
        <v>7</v>
      </c>
      <c r="I14" s="41" t="s">
        <v>150</v>
      </c>
      <c r="J14" s="28" t="s">
        <v>151</v>
      </c>
      <c r="K14" s="41" t="s">
        <v>202</v>
      </c>
      <c r="L14" s="28" t="s">
        <v>203</v>
      </c>
      <c r="M14" s="74">
        <v>45224</v>
      </c>
      <c r="N14" s="43">
        <v>45225</v>
      </c>
      <c r="O14" s="74" t="s">
        <v>377</v>
      </c>
      <c r="P14" s="78" t="s">
        <v>376</v>
      </c>
      <c r="Q14" s="112">
        <v>4264.6099999999997</v>
      </c>
      <c r="R14" s="115">
        <v>2542.5</v>
      </c>
      <c r="S14" s="44">
        <f>Q14+R14</f>
        <v>6807.11</v>
      </c>
      <c r="T14" s="41">
        <v>1</v>
      </c>
      <c r="U14" s="45">
        <v>175.43</v>
      </c>
      <c r="V14" s="41">
        <v>1</v>
      </c>
      <c r="W14" s="45">
        <v>52.64</v>
      </c>
      <c r="X14" s="41">
        <f t="shared" si="1"/>
        <v>2</v>
      </c>
      <c r="Y14" s="44">
        <f t="shared" si="6"/>
        <v>228.07</v>
      </c>
      <c r="Z14" s="44">
        <f t="shared" si="5"/>
        <v>7035.1799999999994</v>
      </c>
      <c r="AA14" s="41"/>
    </row>
    <row r="15" spans="1:30" s="70" customFormat="1" ht="32.25" customHeight="1">
      <c r="A15" s="28">
        <v>560800</v>
      </c>
      <c r="B15" s="28">
        <v>560801</v>
      </c>
      <c r="C15" s="71" t="s">
        <v>207</v>
      </c>
      <c r="D15" s="89" t="s">
        <v>352</v>
      </c>
      <c r="E15" s="83" t="s">
        <v>353</v>
      </c>
      <c r="F15" s="71" t="s">
        <v>368</v>
      </c>
      <c r="G15" s="28"/>
      <c r="H15" s="41" t="s">
        <v>7</v>
      </c>
      <c r="I15" s="41" t="s">
        <v>150</v>
      </c>
      <c r="J15" s="28" t="s">
        <v>151</v>
      </c>
      <c r="K15" s="41"/>
      <c r="L15" s="28" t="s">
        <v>369</v>
      </c>
      <c r="M15" s="74">
        <v>45229</v>
      </c>
      <c r="N15" s="43">
        <v>45233</v>
      </c>
      <c r="O15" s="74"/>
      <c r="P15" s="78"/>
      <c r="Q15" s="113"/>
      <c r="R15" s="114"/>
      <c r="S15" s="44">
        <f t="shared" si="0"/>
        <v>0</v>
      </c>
      <c r="T15" s="41">
        <v>4</v>
      </c>
      <c r="U15" s="107">
        <v>1365.3625</v>
      </c>
      <c r="V15" s="108"/>
      <c r="W15" s="104"/>
      <c r="X15" s="41">
        <f t="shared" si="1"/>
        <v>4</v>
      </c>
      <c r="Y15" s="44">
        <f t="shared" si="6"/>
        <v>5461.45</v>
      </c>
      <c r="Z15" s="44">
        <f t="shared" si="5"/>
        <v>5461.45</v>
      </c>
      <c r="AA15" s="41"/>
    </row>
    <row r="16" spans="1:30" ht="38.25" hidden="1" customHeight="1">
      <c r="A16" s="18"/>
      <c r="B16" s="5"/>
      <c r="C16" s="140"/>
      <c r="D16" s="20"/>
      <c r="E16" s="134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31" ht="15.75" customHeight="1">
      <c r="A17" s="168" t="s">
        <v>40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5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169" t="s">
        <v>41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6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164" t="s">
        <v>42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6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164" t="s">
        <v>43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6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164" t="s">
        <v>44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6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164" t="s">
        <v>45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6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164" t="s">
        <v>46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6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164" t="s">
        <v>47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6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164" t="s">
        <v>94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6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164" t="s">
        <v>95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6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164" t="s">
        <v>96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6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164" t="s">
        <v>97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6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164" t="s">
        <v>98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6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164" t="s">
        <v>99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6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164" t="s">
        <v>100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6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164" t="s">
        <v>101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6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164" t="s">
        <v>102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6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164" t="s">
        <v>103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6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164" t="s">
        <v>104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6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164" t="s">
        <v>105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6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164" t="s">
        <v>106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6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164" t="s">
        <v>107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6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164" t="s">
        <v>108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6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164" t="s">
        <v>109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6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164" t="s">
        <v>110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6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164" t="s">
        <v>111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6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164" t="s">
        <v>112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6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164" t="s">
        <v>113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6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164" t="s">
        <v>114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6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164" t="s">
        <v>115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6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33"/>
      <c r="D47" s="20"/>
      <c r="E47" s="134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33"/>
      <c r="D48" s="20"/>
      <c r="E48" s="134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33"/>
      <c r="D49" s="20"/>
      <c r="E49" s="134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33"/>
      <c r="D50" s="20"/>
      <c r="E50" s="134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33"/>
      <c r="D51" s="20"/>
      <c r="E51" s="134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33"/>
      <c r="D52" s="20"/>
      <c r="E52" s="134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33"/>
      <c r="D53" s="20"/>
      <c r="E53" s="134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33"/>
      <c r="D54" s="20"/>
      <c r="E54" s="134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33"/>
      <c r="D55" s="20"/>
      <c r="E55" s="134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33"/>
      <c r="D56" s="20"/>
      <c r="E56" s="134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33"/>
      <c r="D57" s="20"/>
      <c r="E57" s="134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33"/>
      <c r="D58" s="20"/>
      <c r="E58" s="134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33"/>
      <c r="D59" s="20"/>
      <c r="E59" s="134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33"/>
      <c r="D60" s="20"/>
      <c r="E60" s="134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33"/>
      <c r="D61" s="20"/>
      <c r="E61" s="134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33"/>
      <c r="D62" s="20"/>
      <c r="E62" s="134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33"/>
      <c r="D63" s="20"/>
      <c r="E63" s="134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33"/>
      <c r="D64" s="20"/>
      <c r="E64" s="134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33"/>
      <c r="D65" s="20"/>
      <c r="E65" s="134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33"/>
      <c r="D66" s="20"/>
      <c r="E66" s="134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33"/>
      <c r="D67" s="20"/>
      <c r="E67" s="134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33"/>
      <c r="D68" s="20"/>
      <c r="E68" s="134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33"/>
      <c r="D69" s="20"/>
      <c r="E69" s="134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33"/>
      <c r="D70" s="20"/>
      <c r="E70" s="134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33"/>
      <c r="D71" s="20"/>
      <c r="E71" s="134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33"/>
      <c r="D72" s="20"/>
      <c r="E72" s="134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33"/>
      <c r="D73" s="20"/>
      <c r="E73" s="134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33"/>
      <c r="D74" s="20"/>
      <c r="E74" s="134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33"/>
      <c r="D75" s="20"/>
      <c r="E75" s="134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33"/>
      <c r="D76" s="20"/>
      <c r="E76" s="134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33"/>
      <c r="D77" s="20"/>
      <c r="E77" s="134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33"/>
      <c r="D78" s="20"/>
      <c r="E78" s="134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33"/>
      <c r="D79" s="20"/>
      <c r="E79" s="134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33"/>
      <c r="D80" s="20"/>
      <c r="E80" s="134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33"/>
      <c r="D81" s="20"/>
      <c r="E81" s="134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33"/>
      <c r="D82" s="20"/>
      <c r="E82" s="134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33"/>
      <c r="D83" s="20"/>
      <c r="E83" s="134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33"/>
      <c r="D84" s="20"/>
      <c r="E84" s="134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33"/>
      <c r="D85" s="20"/>
      <c r="E85" s="134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33"/>
      <c r="D86" s="20"/>
      <c r="E86" s="134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33"/>
      <c r="D87" s="20"/>
      <c r="E87" s="134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33"/>
      <c r="D88" s="20"/>
      <c r="E88" s="134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33"/>
      <c r="D89" s="20"/>
      <c r="E89" s="134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33"/>
      <c r="D90" s="20"/>
      <c r="E90" s="134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33"/>
      <c r="D91" s="20"/>
      <c r="E91" s="134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33"/>
      <c r="D92" s="20"/>
      <c r="E92" s="134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33"/>
      <c r="D93" s="20"/>
      <c r="E93" s="134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33"/>
      <c r="D94" s="20"/>
      <c r="E94" s="134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33"/>
      <c r="D95" s="20"/>
      <c r="E95" s="134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33"/>
      <c r="D96" s="20"/>
      <c r="E96" s="134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33"/>
      <c r="D97" s="20"/>
      <c r="E97" s="134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33"/>
      <c r="D98" s="20"/>
      <c r="E98" s="134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33"/>
      <c r="D99" s="20"/>
      <c r="E99" s="134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33"/>
      <c r="D100" s="20"/>
      <c r="E100" s="134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33"/>
      <c r="D101" s="20"/>
      <c r="E101" s="134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33"/>
      <c r="D102" s="20"/>
      <c r="E102" s="134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33"/>
      <c r="D103" s="20"/>
      <c r="E103" s="134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33"/>
      <c r="D104" s="20"/>
      <c r="E104" s="134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33"/>
      <c r="D105" s="20"/>
      <c r="E105" s="134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33"/>
      <c r="D106" s="20"/>
      <c r="E106" s="134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33"/>
      <c r="D107" s="20"/>
      <c r="E107" s="134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33"/>
      <c r="D108" s="20"/>
      <c r="E108" s="134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33"/>
      <c r="D109" s="20"/>
      <c r="E109" s="134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33"/>
      <c r="D110" s="20"/>
      <c r="E110" s="134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33"/>
      <c r="D111" s="20"/>
      <c r="E111" s="134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33"/>
      <c r="D112" s="20"/>
      <c r="E112" s="134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33"/>
      <c r="D113" s="20"/>
      <c r="E113" s="134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33"/>
      <c r="D114" s="20"/>
      <c r="E114" s="134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33"/>
      <c r="D115" s="20"/>
      <c r="E115" s="134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33"/>
      <c r="D116" s="20"/>
      <c r="E116" s="134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33"/>
      <c r="D117" s="20"/>
      <c r="E117" s="134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33"/>
      <c r="D118" s="20"/>
      <c r="E118" s="134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33"/>
      <c r="D119" s="20"/>
      <c r="E119" s="134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33"/>
      <c r="D120" s="20"/>
      <c r="E120" s="134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33"/>
      <c r="D121" s="20"/>
      <c r="E121" s="134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33"/>
      <c r="D122" s="20"/>
      <c r="E122" s="134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33"/>
      <c r="D123" s="20"/>
      <c r="E123" s="134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33"/>
      <c r="D124" s="20"/>
      <c r="E124" s="134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33"/>
      <c r="D125" s="20"/>
      <c r="E125" s="134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33"/>
      <c r="D126" s="20"/>
      <c r="E126" s="134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33"/>
      <c r="D127" s="20"/>
      <c r="E127" s="134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33"/>
      <c r="D128" s="20"/>
      <c r="E128" s="134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33"/>
      <c r="D129" s="20"/>
      <c r="E129" s="134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33"/>
      <c r="D130" s="20"/>
      <c r="E130" s="134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33"/>
      <c r="D131" s="20"/>
      <c r="E131" s="134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33"/>
      <c r="D132" s="20"/>
      <c r="E132" s="134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33"/>
      <c r="D133" s="20"/>
      <c r="E133" s="134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33"/>
      <c r="D134" s="20"/>
      <c r="E134" s="134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33"/>
      <c r="D135" s="20"/>
      <c r="E135" s="134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33"/>
      <c r="D136" s="20"/>
      <c r="E136" s="134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33"/>
      <c r="D137" s="20"/>
      <c r="E137" s="134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33"/>
      <c r="D138" s="20"/>
      <c r="E138" s="134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33"/>
      <c r="D139" s="20"/>
      <c r="E139" s="134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33"/>
      <c r="D140" s="20"/>
      <c r="E140" s="134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33"/>
      <c r="D141" s="20"/>
      <c r="E141" s="134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33"/>
      <c r="D142" s="20"/>
      <c r="E142" s="134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33"/>
      <c r="D143" s="20"/>
      <c r="E143" s="134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33"/>
      <c r="D144" s="20"/>
      <c r="E144" s="134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33"/>
      <c r="D145" s="20"/>
      <c r="E145" s="134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33"/>
      <c r="D146" s="20"/>
      <c r="E146" s="134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33"/>
      <c r="D147" s="20"/>
      <c r="E147" s="134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33"/>
      <c r="D148" s="20"/>
      <c r="E148" s="134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33"/>
      <c r="D149" s="20"/>
      <c r="E149" s="134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33"/>
      <c r="D150" s="20"/>
      <c r="E150" s="134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33"/>
      <c r="D151" s="20"/>
      <c r="E151" s="134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33"/>
      <c r="D152" s="20"/>
      <c r="E152" s="134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33"/>
      <c r="D153" s="20"/>
      <c r="E153" s="134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33"/>
      <c r="D154" s="20"/>
      <c r="E154" s="134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33"/>
      <c r="D155" s="20"/>
      <c r="E155" s="134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33"/>
      <c r="D156" s="20"/>
      <c r="E156" s="134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33"/>
      <c r="D157" s="20"/>
      <c r="E157" s="134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33"/>
      <c r="D158" s="20"/>
      <c r="E158" s="134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33"/>
      <c r="D159" s="20"/>
      <c r="E159" s="134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33"/>
      <c r="D160" s="20"/>
      <c r="E160" s="134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33"/>
      <c r="D161" s="20"/>
      <c r="E161" s="134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33"/>
      <c r="D162" s="20"/>
      <c r="E162" s="134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33"/>
      <c r="D163" s="20"/>
      <c r="E163" s="134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33"/>
      <c r="D164" s="20"/>
      <c r="E164" s="134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33"/>
      <c r="D165" s="20"/>
      <c r="E165" s="134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33"/>
      <c r="D166" s="20"/>
      <c r="E166" s="134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33"/>
      <c r="D167" s="20"/>
      <c r="E167" s="134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33"/>
      <c r="D168" s="20"/>
      <c r="E168" s="134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33"/>
      <c r="D169" s="20"/>
      <c r="E169" s="134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33"/>
      <c r="D170" s="20"/>
      <c r="E170" s="134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33"/>
      <c r="D171" s="20"/>
      <c r="E171" s="134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33"/>
      <c r="D172" s="20"/>
      <c r="E172" s="134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33"/>
      <c r="D173" s="20"/>
      <c r="E173" s="134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33"/>
      <c r="D174" s="20"/>
      <c r="E174" s="134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33"/>
      <c r="D175" s="20"/>
      <c r="E175" s="134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33"/>
      <c r="D176" s="20"/>
      <c r="E176" s="134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33"/>
      <c r="D177" s="20"/>
      <c r="E177" s="134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33"/>
      <c r="D178" s="20"/>
      <c r="E178" s="134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33"/>
      <c r="D179" s="20"/>
      <c r="E179" s="134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33"/>
      <c r="D180" s="20"/>
      <c r="E180" s="134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33"/>
      <c r="D181" s="20"/>
      <c r="E181" s="134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33"/>
      <c r="D182" s="20"/>
      <c r="E182" s="134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33"/>
      <c r="D183" s="20"/>
      <c r="E183" s="134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33"/>
      <c r="D184" s="20"/>
      <c r="E184" s="134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33"/>
      <c r="D185" s="20"/>
      <c r="E185" s="134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33"/>
      <c r="D186" s="20"/>
      <c r="E186" s="134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33"/>
      <c r="D187" s="20"/>
      <c r="E187" s="134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33"/>
      <c r="D188" s="20"/>
      <c r="E188" s="134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33"/>
      <c r="D189" s="20"/>
      <c r="E189" s="134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33"/>
      <c r="D190" s="20"/>
      <c r="E190" s="134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33"/>
      <c r="D191" s="20"/>
      <c r="E191" s="134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33"/>
      <c r="D192" s="20"/>
      <c r="E192" s="134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33"/>
      <c r="D193" s="20"/>
      <c r="E193" s="134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33"/>
      <c r="D194" s="20"/>
      <c r="E194" s="134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33"/>
      <c r="D195" s="20"/>
      <c r="E195" s="134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33"/>
      <c r="D196" s="20"/>
      <c r="E196" s="134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33"/>
      <c r="D197" s="20"/>
      <c r="E197" s="134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33"/>
      <c r="D198" s="20"/>
      <c r="E198" s="134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33"/>
      <c r="D199" s="20"/>
      <c r="E199" s="134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33"/>
      <c r="D200" s="20"/>
      <c r="E200" s="134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33"/>
      <c r="D201" s="20"/>
      <c r="E201" s="134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33"/>
      <c r="D202" s="20"/>
      <c r="E202" s="134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33"/>
      <c r="D203" s="20"/>
      <c r="E203" s="134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33"/>
      <c r="D204" s="20"/>
      <c r="E204" s="134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33"/>
      <c r="D205" s="20"/>
      <c r="E205" s="134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33"/>
      <c r="D206" s="20"/>
      <c r="E206" s="134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33"/>
      <c r="D207" s="20"/>
      <c r="E207" s="134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33"/>
      <c r="D208" s="20"/>
      <c r="E208" s="134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33"/>
      <c r="D209" s="20"/>
      <c r="E209" s="134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33"/>
      <c r="D210" s="20"/>
      <c r="E210" s="134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33"/>
      <c r="D211" s="20"/>
      <c r="E211" s="134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33"/>
      <c r="D212" s="20"/>
      <c r="E212" s="134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33"/>
      <c r="D213" s="20"/>
      <c r="E213" s="134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33"/>
      <c r="D214" s="20"/>
      <c r="E214" s="134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33"/>
      <c r="D215" s="20"/>
      <c r="E215" s="134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33"/>
      <c r="D216" s="20"/>
      <c r="E216" s="134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33"/>
      <c r="D217" s="20"/>
      <c r="E217" s="134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33"/>
      <c r="D218" s="20"/>
      <c r="E218" s="134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33"/>
      <c r="D219" s="20"/>
      <c r="E219" s="134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33"/>
      <c r="D220" s="20"/>
      <c r="E220" s="134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33"/>
      <c r="D221" s="20"/>
      <c r="E221" s="134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33"/>
      <c r="D222" s="20"/>
      <c r="E222" s="134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33"/>
      <c r="D223" s="20"/>
      <c r="E223" s="134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33"/>
      <c r="D224" s="20"/>
      <c r="E224" s="134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33"/>
      <c r="D225" s="20"/>
      <c r="E225" s="134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33"/>
      <c r="D226" s="20"/>
      <c r="E226" s="134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33"/>
      <c r="D227" s="20"/>
      <c r="E227" s="134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33"/>
      <c r="D228" s="20"/>
      <c r="E228" s="134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33"/>
      <c r="D229" s="20"/>
      <c r="E229" s="134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33"/>
      <c r="D230" s="20"/>
      <c r="E230" s="134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33"/>
      <c r="D231" s="20"/>
      <c r="E231" s="134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33"/>
      <c r="D232" s="20"/>
      <c r="E232" s="134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33"/>
      <c r="D233" s="20"/>
      <c r="E233" s="134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33"/>
      <c r="D234" s="20"/>
      <c r="E234" s="134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33"/>
      <c r="D235" s="20"/>
      <c r="E235" s="134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33"/>
      <c r="D236" s="20"/>
      <c r="E236" s="134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33"/>
      <c r="D237" s="20"/>
      <c r="E237" s="134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33"/>
      <c r="D238" s="20"/>
      <c r="E238" s="134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33"/>
      <c r="D239" s="20"/>
      <c r="E239" s="134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33"/>
      <c r="D240" s="20"/>
      <c r="E240" s="134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33"/>
      <c r="D241" s="20"/>
      <c r="E241" s="134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33"/>
      <c r="D242" s="20"/>
      <c r="E242" s="134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33"/>
      <c r="D243" s="20"/>
      <c r="E243" s="134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33"/>
      <c r="D244" s="20"/>
      <c r="E244" s="134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33"/>
      <c r="D245" s="20"/>
      <c r="E245" s="134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33"/>
      <c r="D246" s="20"/>
      <c r="E246" s="134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A46:L46"/>
    <mergeCell ref="A40:L40"/>
    <mergeCell ref="A41:L41"/>
    <mergeCell ref="A42:L42"/>
    <mergeCell ref="A43:L43"/>
    <mergeCell ref="A44:L44"/>
    <mergeCell ref="A45:L45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Y6:Y7"/>
    <mergeCell ref="A17:L17"/>
    <mergeCell ref="A18:L18"/>
    <mergeCell ref="A19:L19"/>
    <mergeCell ref="A20:L20"/>
    <mergeCell ref="V6:W6"/>
    <mergeCell ref="X6:X7"/>
    <mergeCell ref="R6:R7"/>
    <mergeCell ref="S6:S7"/>
    <mergeCell ref="T6:U6"/>
    <mergeCell ref="I6:J6"/>
    <mergeCell ref="M6:M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8:AD12">
    <cfRule type="notContainsBlanks" dxfId="2" priority="1">
      <formula>LEN(TRIM(AD8))&gt;0</formula>
    </cfRule>
  </conditionalFormatting>
  <dataValidations count="2">
    <dataValidation type="list" allowBlank="1" sqref="H8:H15" xr:uid="{ECD33E4C-E137-49A3-A242-2837A186E6F4}">
      <formula1>"SERVIÇO,CURSO,EVENTO,REUNIÃO,OUTROS"</formula1>
    </dataValidation>
    <dataValidation type="list" allowBlank="1" sqref="P8:P15" xr:uid="{603C99EA-8EE0-4303-B25C-3DF95FC26321}">
      <formula1>$AD$8:$AD$12</formula1>
    </dataValidation>
  </dataValidations>
  <pageMargins left="0.511811024" right="0.511811024" top="0.78740157499999996" bottom="0.78740157499999996" header="0.31496062000000002" footer="0.31496062000000002"/>
  <pageSetup paperSize="9" scale="1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1BB66-A031-4F24-B9CC-24CA83744379}">
  <dimension ref="A1:AE1007"/>
  <sheetViews>
    <sheetView showGridLines="0" view="pageBreakPreview" zoomScaleNormal="100" zoomScaleSheetLayoutView="100" workbookViewId="0">
      <selection activeCell="G12" sqref="G12"/>
    </sheetView>
  </sheetViews>
  <sheetFormatPr defaultColWidth="0" defaultRowHeight="15" customHeight="1"/>
  <cols>
    <col min="1" max="2" width="18.25" customWidth="1"/>
    <col min="3" max="3" width="39.375" bestFit="1" customWidth="1"/>
    <col min="4" max="4" width="11.75" bestFit="1" customWidth="1"/>
    <col min="5" max="5" width="35.375" bestFit="1" customWidth="1"/>
    <col min="6" max="6" width="50.625" style="147" bestFit="1" customWidth="1"/>
    <col min="7" max="7" width="18.375" customWidth="1"/>
    <col min="8" max="8" width="9.125" bestFit="1" customWidth="1"/>
    <col min="9" max="9" width="7.125" bestFit="1" customWidth="1"/>
    <col min="10" max="10" width="11.625" bestFit="1" customWidth="1"/>
    <col min="11" max="11" width="7.125" bestFit="1" customWidth="1"/>
    <col min="12" max="12" width="16.375" bestFit="1" customWidth="1"/>
    <col min="13" max="14" width="13.5" customWidth="1"/>
    <col min="15" max="15" width="14.125" customWidth="1"/>
    <col min="16" max="16" width="15.75" bestFit="1" customWidth="1"/>
    <col min="17" max="17" width="13.875" customWidth="1"/>
    <col min="18" max="18" width="15.125" bestFit="1" customWidth="1"/>
    <col min="19" max="19" width="15.75" customWidth="1"/>
    <col min="20" max="20" width="13.25" bestFit="1" customWidth="1"/>
    <col min="21" max="21" width="13.75" bestFit="1" customWidth="1"/>
    <col min="22" max="22" width="13.875" customWidth="1"/>
    <col min="23" max="23" width="16.75" bestFit="1" customWidth="1"/>
    <col min="24" max="24" width="11.875" bestFit="1" customWidth="1"/>
    <col min="25" max="25" width="15.125" bestFit="1" customWidth="1"/>
    <col min="26" max="26" width="14" bestFit="1" customWidth="1"/>
    <col min="27" max="27" width="15.375" bestFit="1" customWidth="1"/>
    <col min="28" max="29" width="13.125" hidden="1" customWidth="1"/>
    <col min="30" max="31" width="0" hidden="1" customWidth="1"/>
    <col min="32" max="16384" width="12.625" hidden="1"/>
  </cols>
  <sheetData>
    <row r="1" spans="1:30" ht="21">
      <c r="A1" s="151"/>
      <c r="B1" s="153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5"/>
      <c r="AB1" s="1"/>
      <c r="AC1" s="1"/>
    </row>
    <row r="2" spans="1:30" ht="21">
      <c r="A2" s="152"/>
      <c r="B2" s="153" t="s">
        <v>217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5"/>
      <c r="AB2" s="1"/>
      <c r="AC2" s="1"/>
    </row>
    <row r="3" spans="1:30" ht="21">
      <c r="A3" s="152"/>
      <c r="B3" s="153" t="s">
        <v>145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5"/>
      <c r="AB3" s="2"/>
      <c r="AC3" s="2"/>
    </row>
    <row r="4" spans="1:30" ht="15" customHeight="1">
      <c r="A4" s="76" t="s">
        <v>216</v>
      </c>
      <c r="B4" s="77"/>
      <c r="C4" s="156" t="s">
        <v>4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8"/>
      <c r="AB4" s="2"/>
      <c r="AC4" s="2"/>
    </row>
    <row r="5" spans="1:30" s="70" customFormat="1" ht="14.25">
      <c r="A5" s="159" t="s">
        <v>5</v>
      </c>
      <c r="B5" s="160"/>
      <c r="C5" s="148" t="s">
        <v>6</v>
      </c>
      <c r="D5" s="149"/>
      <c r="E5" s="150"/>
      <c r="F5" s="148" t="s">
        <v>7</v>
      </c>
      <c r="G5" s="149"/>
      <c r="H5" s="149"/>
      <c r="I5" s="149"/>
      <c r="J5" s="149"/>
      <c r="K5" s="149"/>
      <c r="L5" s="149"/>
      <c r="M5" s="148" t="s">
        <v>8</v>
      </c>
      <c r="N5" s="149"/>
      <c r="O5" s="149"/>
      <c r="P5" s="149"/>
      <c r="Q5" s="149"/>
      <c r="R5" s="149"/>
      <c r="S5" s="150"/>
      <c r="T5" s="148" t="s">
        <v>9</v>
      </c>
      <c r="U5" s="149"/>
      <c r="V5" s="149"/>
      <c r="W5" s="149"/>
      <c r="X5" s="149"/>
      <c r="Y5" s="150"/>
      <c r="Z5" s="161" t="s">
        <v>69</v>
      </c>
      <c r="AA5" s="161" t="s">
        <v>70</v>
      </c>
    </row>
    <row r="6" spans="1:30" s="70" customFormat="1" ht="14.25">
      <c r="A6" s="161" t="s">
        <v>12</v>
      </c>
      <c r="B6" s="161" t="s">
        <v>13</v>
      </c>
      <c r="C6" s="161" t="s">
        <v>14</v>
      </c>
      <c r="D6" s="161" t="s">
        <v>15</v>
      </c>
      <c r="E6" s="161" t="s">
        <v>16</v>
      </c>
      <c r="F6" s="161" t="s">
        <v>71</v>
      </c>
      <c r="G6" s="161" t="s">
        <v>72</v>
      </c>
      <c r="H6" s="161" t="s">
        <v>73</v>
      </c>
      <c r="I6" s="148" t="s">
        <v>20</v>
      </c>
      <c r="J6" s="150"/>
      <c r="K6" s="167" t="s">
        <v>21</v>
      </c>
      <c r="L6" s="150"/>
      <c r="M6" s="161" t="s">
        <v>74</v>
      </c>
      <c r="N6" s="161" t="s">
        <v>75</v>
      </c>
      <c r="O6" s="161" t="s">
        <v>76</v>
      </c>
      <c r="P6" s="161" t="s">
        <v>77</v>
      </c>
      <c r="Q6" s="163" t="s">
        <v>78</v>
      </c>
      <c r="R6" s="163" t="s">
        <v>79</v>
      </c>
      <c r="S6" s="163" t="s">
        <v>80</v>
      </c>
      <c r="T6" s="167" t="s">
        <v>28</v>
      </c>
      <c r="U6" s="150"/>
      <c r="V6" s="167" t="s">
        <v>29</v>
      </c>
      <c r="W6" s="150"/>
      <c r="X6" s="161" t="s">
        <v>81</v>
      </c>
      <c r="Y6" s="163" t="s">
        <v>82</v>
      </c>
      <c r="Z6" s="162"/>
      <c r="AA6" s="162"/>
    </row>
    <row r="7" spans="1:30" s="70" customFormat="1" ht="30">
      <c r="A7" s="162"/>
      <c r="B7" s="162"/>
      <c r="C7" s="162"/>
      <c r="D7" s="162"/>
      <c r="E7" s="162"/>
      <c r="F7" s="162"/>
      <c r="G7" s="162"/>
      <c r="H7" s="162"/>
      <c r="I7" s="39" t="s">
        <v>83</v>
      </c>
      <c r="J7" s="39" t="s">
        <v>84</v>
      </c>
      <c r="K7" s="39" t="s">
        <v>85</v>
      </c>
      <c r="L7" s="40" t="s">
        <v>86</v>
      </c>
      <c r="M7" s="162"/>
      <c r="N7" s="162"/>
      <c r="O7" s="162"/>
      <c r="P7" s="162"/>
      <c r="Q7" s="162"/>
      <c r="R7" s="162"/>
      <c r="S7" s="162"/>
      <c r="T7" s="39" t="s">
        <v>87</v>
      </c>
      <c r="U7" s="40" t="s">
        <v>88</v>
      </c>
      <c r="V7" s="39" t="s">
        <v>89</v>
      </c>
      <c r="W7" s="40" t="s">
        <v>90</v>
      </c>
      <c r="X7" s="162"/>
      <c r="Y7" s="162"/>
      <c r="Z7" s="162"/>
      <c r="AA7" s="162"/>
    </row>
    <row r="8" spans="1:30" s="70" customFormat="1" ht="32.25" customHeight="1">
      <c r="A8" s="28">
        <v>560800</v>
      </c>
      <c r="B8" s="28">
        <v>560801</v>
      </c>
      <c r="C8" s="71" t="s">
        <v>241</v>
      </c>
      <c r="D8" s="89" t="s">
        <v>242</v>
      </c>
      <c r="E8" s="96" t="s">
        <v>381</v>
      </c>
      <c r="F8" s="71" t="s">
        <v>382</v>
      </c>
      <c r="G8" s="28"/>
      <c r="H8" s="41" t="s">
        <v>7</v>
      </c>
      <c r="I8" s="41" t="s">
        <v>150</v>
      </c>
      <c r="J8" s="28" t="s">
        <v>177</v>
      </c>
      <c r="K8" s="41" t="s">
        <v>150</v>
      </c>
      <c r="L8" s="28" t="s">
        <v>383</v>
      </c>
      <c r="M8" s="74">
        <v>45237</v>
      </c>
      <c r="N8" s="74">
        <v>45239</v>
      </c>
      <c r="O8" s="74"/>
      <c r="P8" s="78"/>
      <c r="Q8" s="78"/>
      <c r="R8" s="78"/>
      <c r="S8" s="44"/>
      <c r="T8" s="41">
        <v>2</v>
      </c>
      <c r="U8" s="45">
        <v>120</v>
      </c>
      <c r="V8" s="41"/>
      <c r="W8" s="45"/>
      <c r="X8" s="41">
        <f>T8+V8</f>
        <v>2</v>
      </c>
      <c r="Y8" s="44">
        <f>(T8*U8)+(V8*W8)</f>
        <v>240</v>
      </c>
      <c r="Z8" s="44">
        <f>S8+Y8</f>
        <v>240</v>
      </c>
      <c r="AA8" s="41"/>
      <c r="AD8" s="73" t="s">
        <v>91</v>
      </c>
    </row>
    <row r="9" spans="1:30" s="70" customFormat="1" ht="32.25" customHeight="1">
      <c r="A9" s="28">
        <v>560800</v>
      </c>
      <c r="B9" s="28">
        <v>560801</v>
      </c>
      <c r="C9" s="31" t="s">
        <v>194</v>
      </c>
      <c r="D9" s="27">
        <v>86959</v>
      </c>
      <c r="E9" s="28" t="s">
        <v>273</v>
      </c>
      <c r="F9" s="83" t="s">
        <v>384</v>
      </c>
      <c r="G9" s="28"/>
      <c r="H9" s="41" t="s">
        <v>7</v>
      </c>
      <c r="I9" s="41" t="s">
        <v>150</v>
      </c>
      <c r="J9" s="28" t="s">
        <v>151</v>
      </c>
      <c r="K9" s="41" t="s">
        <v>370</v>
      </c>
      <c r="L9" s="28" t="s">
        <v>385</v>
      </c>
      <c r="M9" s="74">
        <v>45238</v>
      </c>
      <c r="N9" s="74">
        <v>45241</v>
      </c>
      <c r="O9" s="74"/>
      <c r="P9" s="78"/>
      <c r="Q9" s="78"/>
      <c r="R9" s="78"/>
      <c r="S9" s="44"/>
      <c r="T9" s="41">
        <v>3</v>
      </c>
      <c r="U9" s="96">
        <v>339.36</v>
      </c>
      <c r="V9" s="41">
        <v>1</v>
      </c>
      <c r="W9" s="45">
        <v>101.8</v>
      </c>
      <c r="X9" s="41">
        <f t="shared" ref="X9:X13" si="0">T9+V9</f>
        <v>4</v>
      </c>
      <c r="Y9" s="44">
        <f>(T9*U9)+(V9*W9)</f>
        <v>1119.8800000000001</v>
      </c>
      <c r="Z9" s="44">
        <f>S9+Y9</f>
        <v>1119.8800000000001</v>
      </c>
      <c r="AA9" s="41"/>
      <c r="AD9" s="73" t="s">
        <v>92</v>
      </c>
    </row>
    <row r="10" spans="1:30" s="70" customFormat="1" ht="32.25" customHeight="1">
      <c r="A10" s="28">
        <v>560800</v>
      </c>
      <c r="B10" s="28">
        <v>560801</v>
      </c>
      <c r="C10" s="28" t="s">
        <v>307</v>
      </c>
      <c r="D10" s="89">
        <v>861332</v>
      </c>
      <c r="E10" s="96" t="s">
        <v>308</v>
      </c>
      <c r="F10" s="83" t="s">
        <v>384</v>
      </c>
      <c r="G10" s="28"/>
      <c r="H10" s="41" t="s">
        <v>7</v>
      </c>
      <c r="I10" s="41" t="s">
        <v>150</v>
      </c>
      <c r="J10" s="28" t="s">
        <v>151</v>
      </c>
      <c r="K10" s="41" t="s">
        <v>370</v>
      </c>
      <c r="L10" s="28" t="s">
        <v>385</v>
      </c>
      <c r="M10" s="74">
        <v>45238</v>
      </c>
      <c r="N10" s="74">
        <v>45242</v>
      </c>
      <c r="O10" s="74"/>
      <c r="P10" s="78"/>
      <c r="Q10" s="78"/>
      <c r="R10" s="78"/>
      <c r="S10" s="44"/>
      <c r="T10" s="41">
        <v>4</v>
      </c>
      <c r="U10" s="45">
        <v>250.62</v>
      </c>
      <c r="V10" s="41">
        <v>1</v>
      </c>
      <c r="W10" s="45">
        <v>75.2</v>
      </c>
      <c r="X10" s="41">
        <f t="shared" si="0"/>
        <v>5</v>
      </c>
      <c r="Y10" s="44">
        <f t="shared" ref="Y10:Y20" si="1">(T10*U10)+(V10*W10)</f>
        <v>1077.68</v>
      </c>
      <c r="Z10" s="44">
        <f t="shared" ref="Z10:Z20" si="2">S10+Y10</f>
        <v>1077.68</v>
      </c>
      <c r="AA10" s="41"/>
      <c r="AD10" s="73" t="s">
        <v>93</v>
      </c>
    </row>
    <row r="11" spans="1:30" s="70" customFormat="1" ht="32.25" customHeight="1">
      <c r="A11" s="28">
        <v>560800</v>
      </c>
      <c r="B11" s="28">
        <v>560801</v>
      </c>
      <c r="C11" s="71" t="s">
        <v>162</v>
      </c>
      <c r="D11" s="96">
        <v>3735</v>
      </c>
      <c r="E11" s="29" t="s">
        <v>171</v>
      </c>
      <c r="F11" s="71" t="s">
        <v>365</v>
      </c>
      <c r="G11" s="28"/>
      <c r="H11" s="41" t="s">
        <v>176</v>
      </c>
      <c r="I11" s="41" t="s">
        <v>150</v>
      </c>
      <c r="J11" s="28" t="s">
        <v>151</v>
      </c>
      <c r="K11" s="41" t="s">
        <v>150</v>
      </c>
      <c r="L11" s="28" t="s">
        <v>383</v>
      </c>
      <c r="M11" s="74">
        <v>45237</v>
      </c>
      <c r="N11" s="74">
        <v>45239</v>
      </c>
      <c r="O11" s="74"/>
      <c r="P11" s="78"/>
      <c r="Q11" s="78"/>
      <c r="R11" s="78"/>
      <c r="S11" s="44"/>
      <c r="T11" s="41">
        <v>2</v>
      </c>
      <c r="U11" s="45">
        <v>120</v>
      </c>
      <c r="V11" s="41"/>
      <c r="W11" s="45"/>
      <c r="X11" s="41">
        <f t="shared" si="0"/>
        <v>2</v>
      </c>
      <c r="Y11" s="44">
        <f t="shared" si="1"/>
        <v>240</v>
      </c>
      <c r="Z11" s="44">
        <f t="shared" si="2"/>
        <v>240</v>
      </c>
      <c r="AA11" s="41"/>
    </row>
    <row r="12" spans="1:30" s="70" customFormat="1" ht="32.25" customHeight="1">
      <c r="A12" s="28">
        <v>560800</v>
      </c>
      <c r="B12" s="28">
        <v>560801</v>
      </c>
      <c r="C12" s="89" t="s">
        <v>386</v>
      </c>
      <c r="D12" s="28" t="s">
        <v>164</v>
      </c>
      <c r="E12" s="28" t="s">
        <v>387</v>
      </c>
      <c r="F12" s="71" t="s">
        <v>388</v>
      </c>
      <c r="G12" s="28"/>
      <c r="H12" s="41" t="s">
        <v>7</v>
      </c>
      <c r="I12" s="41" t="s">
        <v>150</v>
      </c>
      <c r="J12" s="28" t="s">
        <v>151</v>
      </c>
      <c r="K12" s="41" t="s">
        <v>150</v>
      </c>
      <c r="L12" s="28" t="s">
        <v>259</v>
      </c>
      <c r="M12" s="74">
        <v>45253</v>
      </c>
      <c r="N12" s="43">
        <v>45253</v>
      </c>
      <c r="O12" s="74"/>
      <c r="P12" s="78"/>
      <c r="Q12" s="78"/>
      <c r="R12" s="78"/>
      <c r="S12" s="44"/>
      <c r="T12" s="41"/>
      <c r="U12" s="45"/>
      <c r="V12" s="41">
        <v>1</v>
      </c>
      <c r="W12" s="45">
        <v>55</v>
      </c>
      <c r="X12" s="41">
        <f t="shared" si="0"/>
        <v>1</v>
      </c>
      <c r="Y12" s="44">
        <f t="shared" si="1"/>
        <v>55</v>
      </c>
      <c r="Z12" s="44">
        <f t="shared" si="2"/>
        <v>55</v>
      </c>
      <c r="AA12" s="41"/>
    </row>
    <row r="13" spans="1:30" s="70" customFormat="1" ht="32.25" customHeight="1">
      <c r="A13" s="28">
        <v>560800</v>
      </c>
      <c r="B13" s="28">
        <v>560801</v>
      </c>
      <c r="C13" s="96" t="s">
        <v>163</v>
      </c>
      <c r="D13" s="28">
        <v>3000</v>
      </c>
      <c r="E13" s="29" t="s">
        <v>171</v>
      </c>
      <c r="F13" s="71" t="s">
        <v>365</v>
      </c>
      <c r="G13" s="28"/>
      <c r="H13" s="41" t="s">
        <v>176</v>
      </c>
      <c r="I13" s="41" t="s">
        <v>150</v>
      </c>
      <c r="J13" s="28" t="s">
        <v>151</v>
      </c>
      <c r="K13" s="41" t="s">
        <v>150</v>
      </c>
      <c r="L13" s="28" t="s">
        <v>259</v>
      </c>
      <c r="M13" s="74">
        <v>45253</v>
      </c>
      <c r="N13" s="74">
        <v>45253</v>
      </c>
      <c r="O13" s="74"/>
      <c r="P13" s="78"/>
      <c r="Q13" s="78"/>
      <c r="R13" s="78"/>
      <c r="S13" s="44"/>
      <c r="T13" s="41"/>
      <c r="U13" s="45"/>
      <c r="V13" s="41">
        <v>1</v>
      </c>
      <c r="W13" s="45">
        <v>55</v>
      </c>
      <c r="X13" s="41">
        <f t="shared" si="0"/>
        <v>1</v>
      </c>
      <c r="Y13" s="44">
        <f t="shared" si="1"/>
        <v>55</v>
      </c>
      <c r="Z13" s="44">
        <f t="shared" si="2"/>
        <v>55</v>
      </c>
      <c r="AA13" s="41"/>
    </row>
    <row r="14" spans="1:30" s="70" customFormat="1" ht="32.25" customHeight="1">
      <c r="A14" s="28">
        <v>560800</v>
      </c>
      <c r="B14" s="28">
        <v>560801</v>
      </c>
      <c r="C14" s="71" t="s">
        <v>241</v>
      </c>
      <c r="D14" s="28" t="s">
        <v>242</v>
      </c>
      <c r="E14" s="89" t="s">
        <v>381</v>
      </c>
      <c r="F14" s="71" t="s">
        <v>389</v>
      </c>
      <c r="G14" s="28"/>
      <c r="H14" s="41" t="s">
        <v>7</v>
      </c>
      <c r="I14" s="41" t="s">
        <v>150</v>
      </c>
      <c r="J14" s="28" t="s">
        <v>151</v>
      </c>
      <c r="K14" s="41" t="s">
        <v>150</v>
      </c>
      <c r="L14" s="28" t="s">
        <v>390</v>
      </c>
      <c r="M14" s="74">
        <v>45256</v>
      </c>
      <c r="N14" s="43">
        <v>45262</v>
      </c>
      <c r="O14" s="74"/>
      <c r="P14" s="78"/>
      <c r="Q14" s="78"/>
      <c r="R14" s="78"/>
      <c r="S14" s="44"/>
      <c r="T14" s="41">
        <v>6</v>
      </c>
      <c r="U14" s="45">
        <v>120</v>
      </c>
      <c r="V14" s="41"/>
      <c r="W14" s="45"/>
      <c r="X14" s="41"/>
      <c r="Y14" s="44">
        <f t="shared" si="1"/>
        <v>720</v>
      </c>
      <c r="Z14" s="44">
        <f t="shared" si="2"/>
        <v>720</v>
      </c>
      <c r="AA14" s="41"/>
    </row>
    <row r="15" spans="1:30" s="70" customFormat="1" ht="32.25" customHeight="1">
      <c r="A15" s="28">
        <v>560800</v>
      </c>
      <c r="B15" s="28">
        <v>560801</v>
      </c>
      <c r="C15" s="71" t="s">
        <v>241</v>
      </c>
      <c r="D15" s="28" t="s">
        <v>242</v>
      </c>
      <c r="E15" s="96" t="s">
        <v>381</v>
      </c>
      <c r="F15" s="71" t="s">
        <v>391</v>
      </c>
      <c r="G15" s="28"/>
      <c r="H15" s="41" t="s">
        <v>7</v>
      </c>
      <c r="I15" s="41" t="s">
        <v>150</v>
      </c>
      <c r="J15" s="28" t="s">
        <v>151</v>
      </c>
      <c r="K15" s="41" t="s">
        <v>202</v>
      </c>
      <c r="L15" s="28" t="s">
        <v>203</v>
      </c>
      <c r="M15" s="74">
        <v>45275</v>
      </c>
      <c r="N15" s="43">
        <v>45277</v>
      </c>
      <c r="O15" s="74"/>
      <c r="P15" s="78"/>
      <c r="Q15" s="78"/>
      <c r="R15" s="78"/>
      <c r="S15" s="44"/>
      <c r="T15" s="41">
        <v>3</v>
      </c>
      <c r="U15" s="45">
        <v>241.25</v>
      </c>
      <c r="V15" s="41"/>
      <c r="W15" s="45"/>
      <c r="X15" s="41"/>
      <c r="Y15" s="44">
        <f t="shared" si="1"/>
        <v>723.75</v>
      </c>
      <c r="Z15" s="44">
        <f t="shared" si="2"/>
        <v>723.75</v>
      </c>
      <c r="AA15" s="41"/>
    </row>
    <row r="16" spans="1:30" s="70" customFormat="1" ht="32.25" customHeight="1">
      <c r="A16" s="28">
        <v>560800</v>
      </c>
      <c r="B16" s="28">
        <v>560801</v>
      </c>
      <c r="C16" s="89" t="s">
        <v>163</v>
      </c>
      <c r="D16" s="28">
        <v>3000</v>
      </c>
      <c r="E16" s="28" t="s">
        <v>171</v>
      </c>
      <c r="F16" s="71" t="s">
        <v>365</v>
      </c>
      <c r="G16" s="28"/>
      <c r="H16" s="41" t="s">
        <v>176</v>
      </c>
      <c r="I16" s="41" t="s">
        <v>150</v>
      </c>
      <c r="J16" s="28" t="s">
        <v>177</v>
      </c>
      <c r="K16" s="41" t="s">
        <v>150</v>
      </c>
      <c r="L16" s="28" t="s">
        <v>392</v>
      </c>
      <c r="M16" s="74">
        <v>45257</v>
      </c>
      <c r="N16" s="74">
        <v>45257</v>
      </c>
      <c r="O16" s="74"/>
      <c r="P16" s="78"/>
      <c r="Q16" s="78"/>
      <c r="R16" s="78"/>
      <c r="S16" s="44"/>
      <c r="T16" s="41"/>
      <c r="U16" s="45"/>
      <c r="V16" s="41">
        <v>1</v>
      </c>
      <c r="W16" s="45">
        <v>55</v>
      </c>
      <c r="X16" s="41"/>
      <c r="Y16" s="44">
        <f t="shared" si="1"/>
        <v>55</v>
      </c>
      <c r="Z16" s="44">
        <f>S16+Y16</f>
        <v>55</v>
      </c>
      <c r="AA16" s="41"/>
    </row>
    <row r="17" spans="1:31" s="70" customFormat="1" ht="32.25" customHeight="1">
      <c r="A17" s="28">
        <v>560800</v>
      </c>
      <c r="B17" s="28">
        <v>560801</v>
      </c>
      <c r="C17" s="89" t="s">
        <v>163</v>
      </c>
      <c r="D17" s="28">
        <v>3000</v>
      </c>
      <c r="E17" s="28" t="s">
        <v>171</v>
      </c>
      <c r="F17" s="71" t="s">
        <v>365</v>
      </c>
      <c r="G17" s="28"/>
      <c r="H17" s="41" t="s">
        <v>176</v>
      </c>
      <c r="I17" s="41" t="s">
        <v>150</v>
      </c>
      <c r="J17" s="28" t="s">
        <v>177</v>
      </c>
      <c r="K17" s="41" t="s">
        <v>150</v>
      </c>
      <c r="L17" s="28" t="s">
        <v>223</v>
      </c>
      <c r="M17" s="74">
        <v>45263</v>
      </c>
      <c r="N17" s="74">
        <v>45263</v>
      </c>
      <c r="O17" s="74"/>
      <c r="P17" s="78"/>
      <c r="Q17" s="78"/>
      <c r="R17" s="78"/>
      <c r="S17" s="44"/>
      <c r="T17" s="41"/>
      <c r="U17" s="45"/>
      <c r="V17" s="41">
        <v>1</v>
      </c>
      <c r="W17" s="45">
        <v>55</v>
      </c>
      <c r="X17" s="41"/>
      <c r="Y17" s="44">
        <f t="shared" si="1"/>
        <v>55</v>
      </c>
      <c r="Z17" s="44">
        <f t="shared" ref="Z17:Z18" si="3">S17+Y17</f>
        <v>55</v>
      </c>
      <c r="AA17" s="41"/>
    </row>
    <row r="18" spans="1:31" s="70" customFormat="1" ht="32.25" customHeight="1">
      <c r="A18" s="28">
        <v>560800</v>
      </c>
      <c r="B18" s="28">
        <v>560801</v>
      </c>
      <c r="C18" s="89" t="s">
        <v>163</v>
      </c>
      <c r="D18" s="28">
        <v>3000</v>
      </c>
      <c r="E18" s="28" t="s">
        <v>171</v>
      </c>
      <c r="F18" s="71" t="s">
        <v>365</v>
      </c>
      <c r="G18" s="28"/>
      <c r="H18" s="41" t="s">
        <v>176</v>
      </c>
      <c r="I18" s="41" t="s">
        <v>150</v>
      </c>
      <c r="J18" s="28" t="s">
        <v>177</v>
      </c>
      <c r="K18" s="41" t="s">
        <v>150</v>
      </c>
      <c r="L18" s="28" t="s">
        <v>223</v>
      </c>
      <c r="M18" s="74">
        <v>45266</v>
      </c>
      <c r="N18" s="74">
        <v>45266</v>
      </c>
      <c r="O18" s="74"/>
      <c r="P18" s="78"/>
      <c r="Q18" s="78"/>
      <c r="R18" s="78"/>
      <c r="S18" s="44"/>
      <c r="T18" s="41"/>
      <c r="U18" s="45"/>
      <c r="V18" s="41">
        <v>1</v>
      </c>
      <c r="W18" s="45">
        <v>55</v>
      </c>
      <c r="X18" s="41"/>
      <c r="Y18" s="44">
        <f t="shared" si="1"/>
        <v>55</v>
      </c>
      <c r="Z18" s="44">
        <f t="shared" si="3"/>
        <v>55</v>
      </c>
      <c r="AA18" s="41"/>
    </row>
    <row r="19" spans="1:31" s="70" customFormat="1" ht="32.25" customHeight="1">
      <c r="A19" s="28">
        <v>560800</v>
      </c>
      <c r="B19" s="28">
        <v>560801</v>
      </c>
      <c r="C19" s="96" t="s">
        <v>393</v>
      </c>
      <c r="D19" s="28">
        <v>8010</v>
      </c>
      <c r="E19" s="89" t="s">
        <v>394</v>
      </c>
      <c r="F19" s="83" t="s">
        <v>395</v>
      </c>
      <c r="G19" s="28"/>
      <c r="H19" s="41" t="s">
        <v>7</v>
      </c>
      <c r="I19" s="41" t="s">
        <v>150</v>
      </c>
      <c r="J19" s="28" t="s">
        <v>151</v>
      </c>
      <c r="K19" s="41" t="s">
        <v>370</v>
      </c>
      <c r="L19" s="28" t="s">
        <v>385</v>
      </c>
      <c r="M19" s="74">
        <v>45239</v>
      </c>
      <c r="N19" s="74">
        <v>45242</v>
      </c>
      <c r="O19" s="74"/>
      <c r="P19" s="78"/>
      <c r="Q19" s="78"/>
      <c r="R19" s="78"/>
      <c r="S19" s="44"/>
      <c r="T19" s="41">
        <v>3</v>
      </c>
      <c r="U19" s="45">
        <v>250.62</v>
      </c>
      <c r="V19" s="41"/>
      <c r="W19" s="45"/>
      <c r="X19" s="41"/>
      <c r="Y19" s="44">
        <f t="shared" si="1"/>
        <v>751.86</v>
      </c>
      <c r="Z19" s="44">
        <f>S19+Y19</f>
        <v>751.86</v>
      </c>
      <c r="AA19" s="41"/>
    </row>
    <row r="20" spans="1:31" s="70" customFormat="1" ht="32.25" customHeight="1">
      <c r="A20" s="28"/>
      <c r="B20" s="28"/>
      <c r="C20" s="71"/>
      <c r="D20" s="28"/>
      <c r="E20" s="75"/>
      <c r="F20" s="71"/>
      <c r="G20" s="28"/>
      <c r="H20" s="41"/>
      <c r="I20" s="41"/>
      <c r="J20" s="28"/>
      <c r="K20" s="41"/>
      <c r="L20" s="28"/>
      <c r="M20" s="74"/>
      <c r="N20" s="43"/>
      <c r="O20" s="74"/>
      <c r="P20" s="78"/>
      <c r="Q20" s="78"/>
      <c r="R20" s="78"/>
      <c r="S20" s="44"/>
      <c r="T20" s="41"/>
      <c r="U20" s="45"/>
      <c r="V20" s="41"/>
      <c r="W20" s="45"/>
      <c r="X20" s="41"/>
      <c r="Y20" s="44">
        <f t="shared" si="1"/>
        <v>0</v>
      </c>
      <c r="Z20" s="44">
        <f t="shared" si="2"/>
        <v>0</v>
      </c>
      <c r="AA20" s="41"/>
    </row>
    <row r="21" spans="1:31" ht="38.25" hidden="1" customHeight="1">
      <c r="A21" s="18"/>
      <c r="B21" s="5"/>
      <c r="C21" s="19"/>
      <c r="D21" s="20"/>
      <c r="E21" s="20"/>
      <c r="F21" s="146"/>
      <c r="G21" s="21"/>
      <c r="H21" s="21"/>
      <c r="I21" s="21"/>
      <c r="J21" s="21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31" ht="15.75" customHeight="1">
      <c r="A22" s="168" t="s">
        <v>40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5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169" t="s">
        <v>41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6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164" t="s">
        <v>42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6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164" t="s">
        <v>43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6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</row>
    <row r="26" spans="1:31" ht="15.75" customHeight="1">
      <c r="A26" s="164" t="s">
        <v>44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6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164" t="s">
        <v>45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6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164" t="s">
        <v>46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6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164" t="s">
        <v>47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6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164" t="s">
        <v>94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6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</row>
    <row r="31" spans="1:31" ht="15.75" customHeight="1">
      <c r="A31" s="164" t="s">
        <v>95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6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164" t="s">
        <v>96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6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164" t="s">
        <v>97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6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164" t="s">
        <v>98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6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164" t="s">
        <v>99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6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164" t="s">
        <v>100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6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164" t="s">
        <v>101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6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164" t="s">
        <v>102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6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164" t="s">
        <v>103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6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164" t="s">
        <v>104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6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164" t="s">
        <v>105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6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164" t="s">
        <v>106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6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164" t="s">
        <v>107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6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164" t="s">
        <v>108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6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164" t="s">
        <v>109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6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164" t="s">
        <v>110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6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A47" s="164" t="s">
        <v>111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6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164" t="s">
        <v>112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6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164" t="s">
        <v>113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6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164" t="s">
        <v>114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6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164" t="s">
        <v>115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6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B52" s="20"/>
      <c r="C52" s="20"/>
      <c r="D52" s="20"/>
      <c r="E52" s="20"/>
      <c r="F52" s="146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146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146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146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146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146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146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146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146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146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146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146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146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146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146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146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146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146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146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146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146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146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146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146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146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146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146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146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146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146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146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146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146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146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146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146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146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146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146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146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146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146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146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146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146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146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146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146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146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146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146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146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146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146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146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146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146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146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146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146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146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146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146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146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146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146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146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146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146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146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146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146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146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146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146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146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146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146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146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146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146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146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146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146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146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146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146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146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146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146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146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146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146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146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146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146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146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146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146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146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146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146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146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146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146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146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146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146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146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146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146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146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146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146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146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146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146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146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146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146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146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146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146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146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146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146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146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146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146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146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146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146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146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146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146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146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146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146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146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146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146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146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146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146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146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146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146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146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146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146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146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146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146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146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146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146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146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146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146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146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146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146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146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146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146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146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146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146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146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146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146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146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146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146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146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146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146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146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146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146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146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146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146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146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146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146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146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146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146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146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146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146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146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146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146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>
      <c r="A247" s="20"/>
      <c r="B247" s="20"/>
      <c r="C247" s="20"/>
      <c r="D247" s="20"/>
      <c r="E247" s="20"/>
      <c r="F247" s="146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</row>
    <row r="248" spans="1:29" ht="15.75" customHeight="1">
      <c r="A248" s="20"/>
      <c r="B248" s="20"/>
      <c r="C248" s="20"/>
      <c r="D248" s="20"/>
      <c r="E248" s="20"/>
      <c r="F248" s="146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</row>
    <row r="249" spans="1:29" ht="15.75" customHeight="1">
      <c r="A249" s="20"/>
      <c r="B249" s="20"/>
      <c r="C249" s="20"/>
      <c r="D249" s="20"/>
      <c r="E249" s="20"/>
      <c r="F249" s="146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</row>
    <row r="250" spans="1:29" ht="15.75" customHeight="1">
      <c r="A250" s="20"/>
      <c r="B250" s="20"/>
      <c r="C250" s="20"/>
      <c r="D250" s="20"/>
      <c r="E250" s="20"/>
      <c r="F250" s="146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</row>
    <row r="251" spans="1:29" ht="15.75" customHeight="1">
      <c r="A251" s="20"/>
      <c r="B251" s="20"/>
      <c r="C251" s="20"/>
      <c r="D251" s="20"/>
      <c r="E251" s="20"/>
      <c r="F251" s="146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</row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63">
    <mergeCell ref="A51:L51"/>
    <mergeCell ref="A45:L45"/>
    <mergeCell ref="A46:L46"/>
    <mergeCell ref="A47:L47"/>
    <mergeCell ref="A48:L48"/>
    <mergeCell ref="A49:L49"/>
    <mergeCell ref="A50:L50"/>
    <mergeCell ref="A29:L29"/>
    <mergeCell ref="A30:L30"/>
    <mergeCell ref="A31:L31"/>
    <mergeCell ref="A44:L44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32:L32"/>
    <mergeCell ref="Y6:Y7"/>
    <mergeCell ref="A22:L22"/>
    <mergeCell ref="A23:L23"/>
    <mergeCell ref="A24:L24"/>
    <mergeCell ref="A25:L25"/>
    <mergeCell ref="V6:W6"/>
    <mergeCell ref="X6:X7"/>
    <mergeCell ref="R6:R7"/>
    <mergeCell ref="S6:S7"/>
    <mergeCell ref="T6:U6"/>
    <mergeCell ref="I6:J6"/>
    <mergeCell ref="M6:M7"/>
    <mergeCell ref="A27:L27"/>
    <mergeCell ref="A28:L28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6:L26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8:AD10">
    <cfRule type="notContainsBlanks" dxfId="1" priority="1">
      <formula>LEN(TRIM(AD8))&gt;0</formula>
    </cfRule>
  </conditionalFormatting>
  <dataValidations count="2">
    <dataValidation type="list" allowBlank="1" sqref="P8:P20" xr:uid="{8CDF1C28-877D-4B9B-9C09-33DBBA5988DC}">
      <formula1>$AD$8:$AD$10</formula1>
    </dataValidation>
    <dataValidation type="list" allowBlank="1" sqref="H8:H20" xr:uid="{B7D7E1B2-80A0-4978-8B8B-C29E50B8F47A}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pageSetup paperSize="9" scale="1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25DE1-23C2-429A-AA06-3179E16E3F15}">
  <dimension ref="A1:AE1002"/>
  <sheetViews>
    <sheetView showGridLines="0" tabSelected="1" view="pageBreakPreview" zoomScaleNormal="100" zoomScaleSheetLayoutView="100" workbookViewId="0">
      <selection activeCell="C10" sqref="C10"/>
    </sheetView>
  </sheetViews>
  <sheetFormatPr defaultColWidth="0" defaultRowHeight="15" customHeight="1"/>
  <cols>
    <col min="1" max="2" width="18.25" customWidth="1"/>
    <col min="3" max="3" width="39.375" bestFit="1" customWidth="1"/>
    <col min="4" max="4" width="11.75" bestFit="1" customWidth="1"/>
    <col min="5" max="5" width="35.375" bestFit="1" customWidth="1"/>
    <col min="6" max="6" width="82.875" style="135" customWidth="1"/>
    <col min="7" max="7" width="18.375" customWidth="1"/>
    <col min="8" max="8" width="9.125" bestFit="1" customWidth="1"/>
    <col min="9" max="9" width="7.125" bestFit="1" customWidth="1"/>
    <col min="10" max="10" width="11.625" bestFit="1" customWidth="1"/>
    <col min="11" max="11" width="7.125" bestFit="1" customWidth="1"/>
    <col min="12" max="12" width="16.375" bestFit="1" customWidth="1"/>
    <col min="13" max="14" width="13.5" customWidth="1"/>
    <col min="15" max="15" width="14.125" customWidth="1"/>
    <col min="16" max="16" width="15.75" bestFit="1" customWidth="1"/>
    <col min="17" max="17" width="13.875" customWidth="1"/>
    <col min="18" max="18" width="15.125" bestFit="1" customWidth="1"/>
    <col min="19" max="19" width="15.75" customWidth="1"/>
    <col min="20" max="20" width="13.25" bestFit="1" customWidth="1"/>
    <col min="21" max="21" width="13.75" bestFit="1" customWidth="1"/>
    <col min="22" max="22" width="13.875" customWidth="1"/>
    <col min="23" max="23" width="16.75" bestFit="1" customWidth="1"/>
    <col min="24" max="24" width="11.875" bestFit="1" customWidth="1"/>
    <col min="25" max="25" width="15.125" bestFit="1" customWidth="1"/>
    <col min="26" max="26" width="14" bestFit="1" customWidth="1"/>
    <col min="27" max="27" width="15.375" bestFit="1" customWidth="1"/>
    <col min="28" max="29" width="13.125" hidden="1" customWidth="1"/>
    <col min="30" max="31" width="0" hidden="1" customWidth="1"/>
    <col min="32" max="16384" width="12.625" hidden="1"/>
  </cols>
  <sheetData>
    <row r="1" spans="1:30" ht="21">
      <c r="A1" s="151"/>
      <c r="B1" s="153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5"/>
      <c r="AB1" s="1"/>
      <c r="AC1" s="1"/>
    </row>
    <row r="2" spans="1:30" ht="21">
      <c r="A2" s="152"/>
      <c r="B2" s="153" t="s">
        <v>217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5"/>
      <c r="AB2" s="1"/>
      <c r="AC2" s="1"/>
    </row>
    <row r="3" spans="1:30" ht="21">
      <c r="A3" s="152"/>
      <c r="B3" s="153" t="s">
        <v>145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5"/>
      <c r="AB3" s="2"/>
      <c r="AC3" s="2"/>
    </row>
    <row r="4" spans="1:30" ht="15" customHeight="1">
      <c r="A4" s="76" t="s">
        <v>416</v>
      </c>
      <c r="B4" s="77"/>
      <c r="C4" s="156" t="s">
        <v>4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8"/>
      <c r="AB4" s="2"/>
      <c r="AC4" s="2"/>
    </row>
    <row r="5" spans="1:30" s="70" customFormat="1" ht="14.25">
      <c r="A5" s="159" t="s">
        <v>5</v>
      </c>
      <c r="B5" s="160"/>
      <c r="C5" s="148" t="s">
        <v>6</v>
      </c>
      <c r="D5" s="149"/>
      <c r="E5" s="150"/>
      <c r="F5" s="148" t="s">
        <v>7</v>
      </c>
      <c r="G5" s="149"/>
      <c r="H5" s="149"/>
      <c r="I5" s="149"/>
      <c r="J5" s="149"/>
      <c r="K5" s="149"/>
      <c r="L5" s="149"/>
      <c r="M5" s="148" t="s">
        <v>8</v>
      </c>
      <c r="N5" s="149"/>
      <c r="O5" s="149"/>
      <c r="P5" s="149"/>
      <c r="Q5" s="149"/>
      <c r="R5" s="149"/>
      <c r="S5" s="150"/>
      <c r="T5" s="148" t="s">
        <v>9</v>
      </c>
      <c r="U5" s="149"/>
      <c r="V5" s="149"/>
      <c r="W5" s="149"/>
      <c r="X5" s="149"/>
      <c r="Y5" s="150"/>
      <c r="Z5" s="161" t="s">
        <v>69</v>
      </c>
      <c r="AA5" s="161" t="s">
        <v>70</v>
      </c>
    </row>
    <row r="6" spans="1:30" s="70" customFormat="1" ht="14.25">
      <c r="A6" s="161" t="s">
        <v>12</v>
      </c>
      <c r="B6" s="161" t="s">
        <v>13</v>
      </c>
      <c r="C6" s="161" t="s">
        <v>14</v>
      </c>
      <c r="D6" s="161" t="s">
        <v>15</v>
      </c>
      <c r="E6" s="161" t="s">
        <v>16</v>
      </c>
      <c r="F6" s="161" t="s">
        <v>71</v>
      </c>
      <c r="G6" s="161" t="s">
        <v>72</v>
      </c>
      <c r="H6" s="161" t="s">
        <v>73</v>
      </c>
      <c r="I6" s="148" t="s">
        <v>20</v>
      </c>
      <c r="J6" s="150"/>
      <c r="K6" s="167" t="s">
        <v>21</v>
      </c>
      <c r="L6" s="150"/>
      <c r="M6" s="161" t="s">
        <v>74</v>
      </c>
      <c r="N6" s="161" t="s">
        <v>75</v>
      </c>
      <c r="O6" s="161" t="s">
        <v>76</v>
      </c>
      <c r="P6" s="161" t="s">
        <v>77</v>
      </c>
      <c r="Q6" s="163" t="s">
        <v>78</v>
      </c>
      <c r="R6" s="163" t="s">
        <v>79</v>
      </c>
      <c r="S6" s="163" t="s">
        <v>80</v>
      </c>
      <c r="T6" s="167" t="s">
        <v>28</v>
      </c>
      <c r="U6" s="150"/>
      <c r="V6" s="167" t="s">
        <v>29</v>
      </c>
      <c r="W6" s="150"/>
      <c r="X6" s="161" t="s">
        <v>81</v>
      </c>
      <c r="Y6" s="163" t="s">
        <v>82</v>
      </c>
      <c r="Z6" s="162"/>
      <c r="AA6" s="162"/>
    </row>
    <row r="7" spans="1:30" s="70" customFormat="1" ht="30">
      <c r="A7" s="162"/>
      <c r="B7" s="162"/>
      <c r="C7" s="162"/>
      <c r="D7" s="162"/>
      <c r="E7" s="162"/>
      <c r="F7" s="162"/>
      <c r="G7" s="162"/>
      <c r="H7" s="162"/>
      <c r="I7" s="39" t="s">
        <v>83</v>
      </c>
      <c r="J7" s="39" t="s">
        <v>84</v>
      </c>
      <c r="K7" s="39" t="s">
        <v>85</v>
      </c>
      <c r="L7" s="40" t="s">
        <v>86</v>
      </c>
      <c r="M7" s="162"/>
      <c r="N7" s="162"/>
      <c r="O7" s="162"/>
      <c r="P7" s="162"/>
      <c r="Q7" s="162"/>
      <c r="R7" s="162"/>
      <c r="S7" s="162"/>
      <c r="T7" s="39" t="s">
        <v>87</v>
      </c>
      <c r="U7" s="40" t="s">
        <v>88</v>
      </c>
      <c r="V7" s="39" t="s">
        <v>89</v>
      </c>
      <c r="W7" s="40" t="s">
        <v>90</v>
      </c>
      <c r="X7" s="162"/>
      <c r="Y7" s="162"/>
      <c r="Z7" s="162"/>
      <c r="AA7" s="162"/>
    </row>
    <row r="8" spans="1:30" s="70" customFormat="1" ht="32.25" customHeight="1">
      <c r="A8" s="28">
        <v>560800</v>
      </c>
      <c r="B8" s="28">
        <v>560801</v>
      </c>
      <c r="C8" s="71" t="s">
        <v>339</v>
      </c>
      <c r="D8" s="88" t="s">
        <v>340</v>
      </c>
      <c r="E8" s="88" t="s">
        <v>396</v>
      </c>
      <c r="F8" s="132" t="s">
        <v>397</v>
      </c>
      <c r="G8" s="28"/>
      <c r="H8" s="41" t="s">
        <v>176</v>
      </c>
      <c r="I8" s="41" t="s">
        <v>150</v>
      </c>
      <c r="J8" s="28" t="s">
        <v>398</v>
      </c>
      <c r="K8" s="41" t="s">
        <v>150</v>
      </c>
      <c r="L8" s="28" t="s">
        <v>399</v>
      </c>
      <c r="M8" s="74">
        <v>45261</v>
      </c>
      <c r="N8" s="74">
        <v>45261</v>
      </c>
      <c r="O8" s="74"/>
      <c r="P8" s="78"/>
      <c r="Q8" s="78"/>
      <c r="R8" s="78"/>
      <c r="S8" s="44">
        <f t="shared" ref="S8:S15" si="0">Q8+R8</f>
        <v>0</v>
      </c>
      <c r="T8" s="41"/>
      <c r="U8" s="45"/>
      <c r="V8" s="41">
        <v>1</v>
      </c>
      <c r="W8" s="45">
        <v>55</v>
      </c>
      <c r="X8" s="41">
        <f>T8+V8</f>
        <v>1</v>
      </c>
      <c r="Y8" s="44">
        <f>(T8*U8)+(V8*W8)</f>
        <v>55</v>
      </c>
      <c r="Z8" s="44">
        <f>S8+Y8</f>
        <v>55</v>
      </c>
      <c r="AA8" s="41"/>
      <c r="AD8" s="73" t="s">
        <v>91</v>
      </c>
    </row>
    <row r="9" spans="1:30" s="70" customFormat="1" ht="32.25" customHeight="1">
      <c r="A9" s="28">
        <v>560800</v>
      </c>
      <c r="B9" s="28">
        <v>560801</v>
      </c>
      <c r="C9" s="89" t="s">
        <v>191</v>
      </c>
      <c r="D9" s="89">
        <v>861065</v>
      </c>
      <c r="E9" s="96" t="s">
        <v>400</v>
      </c>
      <c r="F9" s="71" t="s">
        <v>401</v>
      </c>
      <c r="G9" s="28"/>
      <c r="H9" s="41" t="s">
        <v>7</v>
      </c>
      <c r="I9" s="41" t="s">
        <v>150</v>
      </c>
      <c r="J9" s="28" t="s">
        <v>398</v>
      </c>
      <c r="K9" s="41" t="s">
        <v>150</v>
      </c>
      <c r="L9" s="28" t="s">
        <v>223</v>
      </c>
      <c r="M9" s="74">
        <v>45263</v>
      </c>
      <c r="N9" s="43">
        <v>45266</v>
      </c>
      <c r="O9" s="74"/>
      <c r="P9" s="78"/>
      <c r="Q9" s="78"/>
      <c r="R9" s="78"/>
      <c r="S9" s="44">
        <f t="shared" si="0"/>
        <v>0</v>
      </c>
      <c r="T9" s="41">
        <v>3</v>
      </c>
      <c r="U9" s="45">
        <v>170.12</v>
      </c>
      <c r="V9" s="41"/>
      <c r="W9" s="45"/>
      <c r="X9" s="41">
        <f t="shared" ref="X9:X15" si="1">T9+V9</f>
        <v>3</v>
      </c>
      <c r="Y9" s="44">
        <f>(T9*U9)+(V9*W9)</f>
        <v>510.36</v>
      </c>
      <c r="Z9" s="44">
        <f>S9+Y9</f>
        <v>510.36</v>
      </c>
      <c r="AA9" s="41"/>
      <c r="AD9" s="73" t="s">
        <v>92</v>
      </c>
    </row>
    <row r="10" spans="1:30" s="70" customFormat="1" ht="32.25" customHeight="1">
      <c r="A10" s="28">
        <v>560800</v>
      </c>
      <c r="B10" s="28">
        <v>560801</v>
      </c>
      <c r="C10" s="28" t="s">
        <v>402</v>
      </c>
      <c r="D10" s="89">
        <v>865060</v>
      </c>
      <c r="E10" s="28" t="s">
        <v>403</v>
      </c>
      <c r="F10" s="71" t="s">
        <v>401</v>
      </c>
      <c r="G10" s="28"/>
      <c r="H10" s="41" t="s">
        <v>7</v>
      </c>
      <c r="I10" s="41" t="s">
        <v>150</v>
      </c>
      <c r="J10" s="28" t="s">
        <v>398</v>
      </c>
      <c r="K10" s="41" t="s">
        <v>150</v>
      </c>
      <c r="L10" s="28" t="s">
        <v>223</v>
      </c>
      <c r="M10" s="74">
        <v>45263</v>
      </c>
      <c r="N10" s="43">
        <v>45266</v>
      </c>
      <c r="O10" s="74"/>
      <c r="P10" s="78"/>
      <c r="Q10" s="78"/>
      <c r="R10" s="78"/>
      <c r="S10" s="44">
        <f t="shared" si="0"/>
        <v>0</v>
      </c>
      <c r="T10" s="41">
        <v>3</v>
      </c>
      <c r="U10" s="45">
        <v>170.12</v>
      </c>
      <c r="V10" s="41"/>
      <c r="W10" s="45"/>
      <c r="X10" s="41">
        <f t="shared" si="1"/>
        <v>3</v>
      </c>
      <c r="Y10" s="44">
        <f t="shared" ref="Y10:Y15" si="2">(T10*U10)+(V10*W10)</f>
        <v>510.36</v>
      </c>
      <c r="Z10" s="44">
        <f t="shared" ref="Z10:Z15" si="3">S10+Y10</f>
        <v>510.36</v>
      </c>
      <c r="AA10" s="41"/>
      <c r="AD10" s="73" t="s">
        <v>93</v>
      </c>
    </row>
    <row r="11" spans="1:30" s="70" customFormat="1" ht="32.25" customHeight="1">
      <c r="A11" s="28">
        <v>560800</v>
      </c>
      <c r="B11" s="28">
        <v>560801</v>
      </c>
      <c r="C11" s="71" t="s">
        <v>241</v>
      </c>
      <c r="D11" s="89" t="s">
        <v>242</v>
      </c>
      <c r="E11" s="89" t="s">
        <v>404</v>
      </c>
      <c r="F11" s="141" t="s">
        <v>405</v>
      </c>
      <c r="G11" s="28"/>
      <c r="H11" s="41" t="s">
        <v>306</v>
      </c>
      <c r="I11" s="41" t="s">
        <v>150</v>
      </c>
      <c r="J11" s="28" t="s">
        <v>398</v>
      </c>
      <c r="K11" s="41" t="s">
        <v>150</v>
      </c>
      <c r="L11" s="28" t="s">
        <v>399</v>
      </c>
      <c r="M11" s="116">
        <v>45267</v>
      </c>
      <c r="N11" s="100">
        <v>45267</v>
      </c>
      <c r="O11" s="74"/>
      <c r="P11" s="78"/>
      <c r="Q11" s="78"/>
      <c r="R11" s="78"/>
      <c r="S11" s="44">
        <f t="shared" si="0"/>
        <v>0</v>
      </c>
      <c r="T11" s="41"/>
      <c r="U11" s="45"/>
      <c r="V11" s="41">
        <v>1</v>
      </c>
      <c r="W11" s="45">
        <v>55</v>
      </c>
      <c r="X11" s="41">
        <f t="shared" si="1"/>
        <v>1</v>
      </c>
      <c r="Y11" s="44">
        <f t="shared" si="2"/>
        <v>55</v>
      </c>
      <c r="Z11" s="44">
        <f t="shared" si="3"/>
        <v>55</v>
      </c>
      <c r="AA11" s="41"/>
    </row>
    <row r="12" spans="1:30" s="70" customFormat="1" ht="32.25" customHeight="1">
      <c r="A12" s="28">
        <v>560800</v>
      </c>
      <c r="B12" s="28">
        <v>560801</v>
      </c>
      <c r="C12" s="89" t="s">
        <v>406</v>
      </c>
      <c r="D12" s="89" t="s">
        <v>237</v>
      </c>
      <c r="E12" s="89" t="s">
        <v>407</v>
      </c>
      <c r="F12" s="141" t="s">
        <v>408</v>
      </c>
      <c r="G12" s="28"/>
      <c r="H12" s="41" t="s">
        <v>306</v>
      </c>
      <c r="I12" s="41" t="s">
        <v>150</v>
      </c>
      <c r="J12" s="28" t="s">
        <v>398</v>
      </c>
      <c r="K12" s="41" t="s">
        <v>150</v>
      </c>
      <c r="L12" s="28" t="s">
        <v>399</v>
      </c>
      <c r="M12" s="116">
        <v>45267</v>
      </c>
      <c r="N12" s="116">
        <v>45267</v>
      </c>
      <c r="O12" s="74"/>
      <c r="P12" s="78"/>
      <c r="Q12" s="78"/>
      <c r="R12" s="78"/>
      <c r="S12" s="44">
        <f t="shared" si="0"/>
        <v>0</v>
      </c>
      <c r="T12" s="41"/>
      <c r="U12" s="45"/>
      <c r="V12" s="41">
        <v>1</v>
      </c>
      <c r="W12" s="45">
        <v>55</v>
      </c>
      <c r="X12" s="41">
        <f t="shared" si="1"/>
        <v>1</v>
      </c>
      <c r="Y12" s="44">
        <f t="shared" si="2"/>
        <v>55</v>
      </c>
      <c r="Z12" s="44">
        <f t="shared" si="3"/>
        <v>55</v>
      </c>
      <c r="AA12" s="41"/>
    </row>
    <row r="13" spans="1:30" s="70" customFormat="1" ht="32.25" customHeight="1">
      <c r="A13" s="28">
        <v>560800</v>
      </c>
      <c r="B13" s="28">
        <v>560801</v>
      </c>
      <c r="C13" s="28" t="s">
        <v>163</v>
      </c>
      <c r="D13" s="28">
        <v>3000</v>
      </c>
      <c r="E13" s="28" t="s">
        <v>171</v>
      </c>
      <c r="F13" s="71" t="s">
        <v>409</v>
      </c>
      <c r="G13" s="28"/>
      <c r="H13" s="41" t="s">
        <v>176</v>
      </c>
      <c r="I13" s="41" t="s">
        <v>150</v>
      </c>
      <c r="J13" s="28" t="s">
        <v>398</v>
      </c>
      <c r="K13" s="41" t="s">
        <v>150</v>
      </c>
      <c r="L13" s="28" t="s">
        <v>399</v>
      </c>
      <c r="M13" s="116">
        <v>45267</v>
      </c>
      <c r="N13" s="116">
        <v>45267</v>
      </c>
      <c r="O13" s="74"/>
      <c r="P13" s="78"/>
      <c r="Q13" s="78"/>
      <c r="R13" s="78"/>
      <c r="S13" s="44">
        <f t="shared" si="0"/>
        <v>0</v>
      </c>
      <c r="T13" s="41"/>
      <c r="U13" s="45"/>
      <c r="V13" s="41">
        <v>1</v>
      </c>
      <c r="W13" s="45">
        <v>55</v>
      </c>
      <c r="X13" s="41">
        <f t="shared" si="1"/>
        <v>1</v>
      </c>
      <c r="Y13" s="44">
        <f t="shared" si="2"/>
        <v>55</v>
      </c>
      <c r="Z13" s="44">
        <f t="shared" si="3"/>
        <v>55</v>
      </c>
      <c r="AA13" s="41"/>
    </row>
    <row r="14" spans="1:30" s="70" customFormat="1" ht="32.25" customHeight="1">
      <c r="A14" s="28">
        <v>560800</v>
      </c>
      <c r="B14" s="28">
        <v>560801</v>
      </c>
      <c r="C14" s="28" t="s">
        <v>252</v>
      </c>
      <c r="D14" s="28">
        <v>8010</v>
      </c>
      <c r="E14" s="89" t="s">
        <v>394</v>
      </c>
      <c r="F14" s="71" t="s">
        <v>401</v>
      </c>
      <c r="G14" s="28"/>
      <c r="H14" s="41" t="s">
        <v>7</v>
      </c>
      <c r="I14" s="41" t="s">
        <v>150</v>
      </c>
      <c r="J14" s="28" t="s">
        <v>398</v>
      </c>
      <c r="K14" s="41" t="s">
        <v>150</v>
      </c>
      <c r="L14" s="28" t="s">
        <v>223</v>
      </c>
      <c r="M14" s="74">
        <v>45263</v>
      </c>
      <c r="N14" s="43">
        <v>45266</v>
      </c>
      <c r="O14" s="74"/>
      <c r="P14" s="78"/>
      <c r="Q14" s="78"/>
      <c r="R14" s="78"/>
      <c r="S14" s="44">
        <f t="shared" si="0"/>
        <v>0</v>
      </c>
      <c r="T14" s="41">
        <v>3</v>
      </c>
      <c r="U14" s="45">
        <v>170.12</v>
      </c>
      <c r="V14" s="41"/>
      <c r="W14" s="45"/>
      <c r="X14" s="41"/>
      <c r="Y14" s="44">
        <f t="shared" si="2"/>
        <v>510.36</v>
      </c>
      <c r="Z14" s="44">
        <f t="shared" si="3"/>
        <v>510.36</v>
      </c>
      <c r="AA14" s="41"/>
    </row>
    <row r="15" spans="1:30" s="70" customFormat="1" ht="32.25" customHeight="1">
      <c r="A15" s="28">
        <v>560800</v>
      </c>
      <c r="B15" s="28">
        <v>560801</v>
      </c>
      <c r="C15" s="89" t="s">
        <v>410</v>
      </c>
      <c r="D15" s="89">
        <v>5525</v>
      </c>
      <c r="E15" s="89" t="s">
        <v>411</v>
      </c>
      <c r="F15" s="71" t="s">
        <v>412</v>
      </c>
      <c r="G15" s="28"/>
      <c r="H15" s="41" t="s">
        <v>7</v>
      </c>
      <c r="I15" s="41" t="s">
        <v>150</v>
      </c>
      <c r="J15" s="28" t="s">
        <v>398</v>
      </c>
      <c r="K15" s="41" t="s">
        <v>150</v>
      </c>
      <c r="L15" s="28" t="s">
        <v>413</v>
      </c>
      <c r="M15" s="74">
        <v>45276</v>
      </c>
      <c r="N15" s="43">
        <v>45280</v>
      </c>
      <c r="O15" s="74"/>
      <c r="P15" s="78"/>
      <c r="Q15" s="78"/>
      <c r="R15" s="78"/>
      <c r="S15" s="44">
        <f t="shared" si="0"/>
        <v>0</v>
      </c>
      <c r="T15" s="41">
        <v>4</v>
      </c>
      <c r="U15" s="45">
        <v>120</v>
      </c>
      <c r="V15" s="41"/>
      <c r="W15" s="45"/>
      <c r="X15" s="41">
        <f t="shared" si="1"/>
        <v>4</v>
      </c>
      <c r="Y15" s="44">
        <f t="shared" si="2"/>
        <v>480</v>
      </c>
      <c r="Z15" s="44">
        <f t="shared" si="3"/>
        <v>480</v>
      </c>
      <c r="AA15" s="41"/>
    </row>
    <row r="16" spans="1:30" ht="38.25" customHeight="1">
      <c r="A16" s="28">
        <v>560800</v>
      </c>
      <c r="B16" s="28">
        <v>560801</v>
      </c>
      <c r="C16" s="71" t="s">
        <v>241</v>
      </c>
      <c r="D16" s="28" t="s">
        <v>242</v>
      </c>
      <c r="E16" s="89" t="s">
        <v>381</v>
      </c>
      <c r="F16" s="71" t="s">
        <v>391</v>
      </c>
      <c r="G16" s="28"/>
      <c r="H16" s="41" t="s">
        <v>7</v>
      </c>
      <c r="I16" s="41" t="s">
        <v>150</v>
      </c>
      <c r="J16" s="28" t="s">
        <v>151</v>
      </c>
      <c r="K16" s="41" t="s">
        <v>202</v>
      </c>
      <c r="L16" s="28" t="s">
        <v>203</v>
      </c>
      <c r="M16" s="74">
        <v>45275</v>
      </c>
      <c r="N16" s="43">
        <v>45277</v>
      </c>
      <c r="O16" s="74" t="s">
        <v>415</v>
      </c>
      <c r="P16" s="78" t="s">
        <v>414</v>
      </c>
      <c r="Q16" s="78">
        <v>1031.3599999999999</v>
      </c>
      <c r="R16" s="78">
        <v>1343.19</v>
      </c>
      <c r="S16" s="44"/>
      <c r="T16" s="117"/>
      <c r="U16" s="118"/>
      <c r="V16" s="117"/>
      <c r="W16" s="118"/>
      <c r="X16" s="117"/>
      <c r="Y16" s="119"/>
      <c r="Z16" s="119"/>
      <c r="AA16" s="120"/>
      <c r="AB16" s="5"/>
      <c r="AC16" s="5"/>
    </row>
    <row r="17" spans="1:31" ht="15.75" customHeight="1">
      <c r="A17" s="18"/>
      <c r="B17" s="5"/>
      <c r="C17" s="19"/>
      <c r="D17" s="20"/>
      <c r="E17" s="20"/>
      <c r="F17" s="134"/>
      <c r="G17" s="21"/>
      <c r="H17" s="21"/>
      <c r="I17" s="21"/>
      <c r="J17" s="21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20"/>
      <c r="AB17" s="20"/>
      <c r="AC17" s="20"/>
    </row>
    <row r="18" spans="1:31" ht="15.75" customHeight="1">
      <c r="A18" s="168" t="s">
        <v>40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5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169" t="s">
        <v>41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6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164" t="s">
        <v>42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6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164" t="s">
        <v>43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6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164" t="s">
        <v>44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6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164" t="s">
        <v>45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6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164" t="s">
        <v>46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6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164" t="s">
        <v>47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6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164" t="s">
        <v>94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6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164" t="s">
        <v>95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6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164" t="s">
        <v>96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6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164" t="s">
        <v>97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6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164" t="s">
        <v>98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6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164" t="s">
        <v>99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6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164" t="s">
        <v>100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6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164" t="s">
        <v>101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6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164" t="s">
        <v>102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6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164" t="s">
        <v>103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6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164" t="s">
        <v>104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6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164" t="s">
        <v>105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6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164" t="s">
        <v>106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6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164" t="s">
        <v>107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6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164" t="s">
        <v>108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6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164" t="s">
        <v>109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6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164" t="s">
        <v>110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6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164" t="s">
        <v>111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6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164" t="s">
        <v>112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6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164" t="s">
        <v>113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6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164" t="s">
        <v>114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6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A47" s="164" t="s">
        <v>115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6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B48" s="20"/>
      <c r="C48" s="20"/>
      <c r="D48" s="20"/>
      <c r="E48" s="20"/>
      <c r="F48" s="134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134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134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134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134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134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134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134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134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134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134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134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134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134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134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134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134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134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134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134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134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134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134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134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134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134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134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134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134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134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134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134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134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134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134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134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134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134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134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134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134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134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134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134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134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134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134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134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134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134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134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134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134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134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134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134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134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134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134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134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134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134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134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134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134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134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134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134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134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134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134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134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134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134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134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134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134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134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134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134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134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134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134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134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134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134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134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134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134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134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134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134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134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134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134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134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134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134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134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134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134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134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134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134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134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134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134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134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134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134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134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134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134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134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134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134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134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134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134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134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134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134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134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134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134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134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134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134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134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134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134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134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134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134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134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134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134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134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134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134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134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134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134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134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134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134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134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134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134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134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134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134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134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134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134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134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134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134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134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134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134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134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134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134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134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134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134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134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134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134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134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134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134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134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134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134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134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134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134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134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134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134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134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134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134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134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134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134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134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134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134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134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134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134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134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134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134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134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134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>
      <c r="A247" s="20"/>
      <c r="B247" s="20"/>
      <c r="C247" s="20"/>
      <c r="D247" s="20"/>
      <c r="E247" s="20"/>
      <c r="F247" s="134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A47:L47"/>
    <mergeCell ref="A41:L41"/>
    <mergeCell ref="A42:L42"/>
    <mergeCell ref="A43:L43"/>
    <mergeCell ref="A44:L44"/>
    <mergeCell ref="A45:L45"/>
    <mergeCell ref="A46:L46"/>
    <mergeCell ref="A25:L25"/>
    <mergeCell ref="A26:L26"/>
    <mergeCell ref="A27:L27"/>
    <mergeCell ref="A40:L40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28:L28"/>
    <mergeCell ref="Y6:Y7"/>
    <mergeCell ref="A18:L18"/>
    <mergeCell ref="A19:L19"/>
    <mergeCell ref="A20:L20"/>
    <mergeCell ref="A21:L21"/>
    <mergeCell ref="V6:W6"/>
    <mergeCell ref="X6:X7"/>
    <mergeCell ref="R6:R7"/>
    <mergeCell ref="S6:S7"/>
    <mergeCell ref="T6:U6"/>
    <mergeCell ref="I6:J6"/>
    <mergeCell ref="M6:M7"/>
    <mergeCell ref="A23:L23"/>
    <mergeCell ref="A24:L24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2:L22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8:AD10">
    <cfRule type="notContainsBlanks" dxfId="0" priority="1">
      <formula>LEN(TRIM(AD8))&gt;0</formula>
    </cfRule>
  </conditionalFormatting>
  <dataValidations count="2">
    <dataValidation type="list" allowBlank="1" sqref="H8:H16" xr:uid="{BC652F86-8FF4-4478-AE1F-E539985B7B2D}">
      <formula1>"SERVIÇO,CURSO,EVENTO,REUNIÃO,OUTROS"</formula1>
    </dataValidation>
    <dataValidation type="list" allowBlank="1" sqref="P8:P16" xr:uid="{E36D866A-3247-428C-AE80-B5F94F52C25F}">
      <formula1>$AD$8:$AD$10</formula1>
    </dataValidation>
  </dataValidations>
  <pageMargins left="0.511811024" right="0.511811024" top="0.78740157499999996" bottom="0.78740157499999996" header="0.31496062000000002" footer="0.31496062000000002"/>
  <pageSetup paperSize="9" scale="1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2:I14"/>
  <sheetViews>
    <sheetView workbookViewId="0">
      <selection activeCell="B17" sqref="B17"/>
    </sheetView>
  </sheetViews>
  <sheetFormatPr defaultColWidth="12.625" defaultRowHeight="15" customHeight="1"/>
  <sheetData>
    <row r="2" spans="2:9" ht="15" customHeight="1">
      <c r="B2" s="22" t="s">
        <v>116</v>
      </c>
      <c r="C2" s="23"/>
      <c r="D2" s="23"/>
      <c r="E2" s="23"/>
      <c r="F2" s="23"/>
      <c r="G2" s="23"/>
      <c r="H2" s="23"/>
      <c r="I2" s="23"/>
    </row>
    <row r="3" spans="2:9" ht="14.25">
      <c r="B3" s="24"/>
      <c r="C3" s="24"/>
      <c r="D3" s="24"/>
      <c r="E3" s="24"/>
      <c r="F3" s="24"/>
      <c r="G3" s="24"/>
      <c r="H3" s="24"/>
      <c r="I3" s="24"/>
    </row>
    <row r="4" spans="2:9" ht="14.25">
      <c r="B4" s="193" t="s">
        <v>117</v>
      </c>
      <c r="C4" s="152"/>
      <c r="D4" s="152"/>
      <c r="E4" s="152"/>
      <c r="F4" s="152"/>
      <c r="G4" s="152"/>
      <c r="H4" s="152"/>
      <c r="I4" s="152"/>
    </row>
    <row r="5" spans="2:9" ht="14.25">
      <c r="B5" s="193" t="s">
        <v>118</v>
      </c>
      <c r="C5" s="152"/>
      <c r="D5" s="152"/>
      <c r="E5" s="152"/>
      <c r="F5" s="152"/>
      <c r="G5" s="152"/>
      <c r="H5" s="152"/>
      <c r="I5" s="152"/>
    </row>
    <row r="6" spans="2:9" ht="14.25">
      <c r="B6" s="193" t="s">
        <v>119</v>
      </c>
      <c r="C6" s="152"/>
      <c r="D6" s="152"/>
      <c r="E6" s="152"/>
      <c r="F6" s="152"/>
      <c r="G6" s="152"/>
      <c r="H6" s="152"/>
      <c r="I6" s="152"/>
    </row>
    <row r="7" spans="2:9" ht="14.25">
      <c r="B7" s="193" t="s">
        <v>120</v>
      </c>
      <c r="C7" s="152"/>
      <c r="D7" s="152"/>
      <c r="E7" s="152"/>
      <c r="F7" s="152"/>
      <c r="G7" s="152"/>
      <c r="H7" s="152"/>
      <c r="I7" s="152"/>
    </row>
    <row r="13" spans="2:9" ht="15" customHeight="1">
      <c r="B13" s="25" t="s">
        <v>143</v>
      </c>
    </row>
    <row r="14" spans="2:9" ht="15" customHeight="1">
      <c r="B14" s="26" t="s">
        <v>144</v>
      </c>
    </row>
  </sheetData>
  <mergeCells count="4">
    <mergeCell ref="B4:I4"/>
    <mergeCell ref="B5:I5"/>
    <mergeCell ref="B6:I6"/>
    <mergeCell ref="B7:I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000"/>
  <sheetViews>
    <sheetView workbookViewId="0">
      <pane ySplit="7" topLeftCell="A8" activePane="bottomLeft" state="frozen"/>
      <selection pane="bottomLeft" activeCell="B9" sqref="B9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21.5" customWidth="1"/>
    <col min="25" max="25" width="19.375" customWidth="1"/>
    <col min="26" max="26" width="32" customWidth="1"/>
    <col min="27" max="28" width="13.125" customWidth="1"/>
  </cols>
  <sheetData>
    <row r="1" spans="1:30" ht="21">
      <c r="A1" s="151"/>
      <c r="B1" s="153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5"/>
      <c r="AA1" s="1"/>
      <c r="AB1" s="1"/>
    </row>
    <row r="2" spans="1:30" ht="21">
      <c r="A2" s="152"/>
      <c r="B2" s="153" t="s">
        <v>1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5"/>
      <c r="AA2" s="1"/>
      <c r="AB2" s="1"/>
    </row>
    <row r="3" spans="1:30" ht="21">
      <c r="A3" s="152"/>
      <c r="B3" s="153" t="s">
        <v>2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5"/>
      <c r="AA3" s="2"/>
      <c r="AB3" s="2"/>
    </row>
    <row r="4" spans="1:30" ht="15" customHeight="1">
      <c r="A4" s="3" t="s">
        <v>3</v>
      </c>
      <c r="B4" s="4"/>
      <c r="C4" s="170" t="s">
        <v>4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8"/>
      <c r="AA4" s="2"/>
      <c r="AB4" s="2"/>
    </row>
    <row r="5" spans="1:30" ht="15.75" customHeight="1">
      <c r="A5" s="171" t="s">
        <v>5</v>
      </c>
      <c r="B5" s="166"/>
      <c r="C5" s="171" t="s">
        <v>6</v>
      </c>
      <c r="D5" s="165"/>
      <c r="E5" s="166"/>
      <c r="F5" s="171" t="s">
        <v>7</v>
      </c>
      <c r="G5" s="165"/>
      <c r="H5" s="165"/>
      <c r="I5" s="165"/>
      <c r="J5" s="165"/>
      <c r="K5" s="165"/>
      <c r="L5" s="165"/>
      <c r="M5" s="165"/>
      <c r="N5" s="175"/>
      <c r="O5" s="171" t="s">
        <v>8</v>
      </c>
      <c r="P5" s="165"/>
      <c r="Q5" s="165"/>
      <c r="R5" s="166"/>
      <c r="S5" s="171" t="s">
        <v>9</v>
      </c>
      <c r="T5" s="165"/>
      <c r="U5" s="165"/>
      <c r="V5" s="165"/>
      <c r="W5" s="165"/>
      <c r="X5" s="166"/>
      <c r="Y5" s="173" t="s">
        <v>121</v>
      </c>
      <c r="Z5" s="173" t="s">
        <v>122</v>
      </c>
      <c r="AA5" s="5"/>
      <c r="AB5" s="5"/>
      <c r="AC5" s="5"/>
    </row>
    <row r="6" spans="1:30" ht="15.75" customHeight="1">
      <c r="A6" s="173" t="s">
        <v>12</v>
      </c>
      <c r="B6" s="173" t="s">
        <v>13</v>
      </c>
      <c r="C6" s="173" t="s">
        <v>14</v>
      </c>
      <c r="D6" s="173" t="s">
        <v>15</v>
      </c>
      <c r="E6" s="173" t="s">
        <v>16</v>
      </c>
      <c r="F6" s="173" t="s">
        <v>17</v>
      </c>
      <c r="G6" s="173" t="s">
        <v>18</v>
      </c>
      <c r="H6" s="173" t="s">
        <v>19</v>
      </c>
      <c r="I6" s="171" t="s">
        <v>20</v>
      </c>
      <c r="J6" s="166"/>
      <c r="K6" s="172" t="s">
        <v>21</v>
      </c>
      <c r="L6" s="166"/>
      <c r="M6" s="173" t="s">
        <v>22</v>
      </c>
      <c r="N6" s="173" t="s">
        <v>23</v>
      </c>
      <c r="O6" s="173" t="s">
        <v>123</v>
      </c>
      <c r="P6" s="176" t="s">
        <v>124</v>
      </c>
      <c r="Q6" s="176" t="s">
        <v>125</v>
      </c>
      <c r="R6" s="176" t="s">
        <v>126</v>
      </c>
      <c r="S6" s="172" t="s">
        <v>28</v>
      </c>
      <c r="T6" s="166"/>
      <c r="U6" s="172" t="s">
        <v>29</v>
      </c>
      <c r="V6" s="166"/>
      <c r="W6" s="173" t="s">
        <v>127</v>
      </c>
      <c r="X6" s="176" t="s">
        <v>128</v>
      </c>
      <c r="Y6" s="177"/>
      <c r="Z6" s="177"/>
      <c r="AA6" s="5"/>
      <c r="AB6" s="5"/>
      <c r="AC6" s="5"/>
      <c r="AD6" s="5"/>
    </row>
    <row r="7" spans="1:30" ht="30">
      <c r="A7" s="174"/>
      <c r="B7" s="174"/>
      <c r="C7" s="174"/>
      <c r="D7" s="174"/>
      <c r="E7" s="174"/>
      <c r="F7" s="174"/>
      <c r="G7" s="174"/>
      <c r="H7" s="174"/>
      <c r="I7" s="6" t="s">
        <v>32</v>
      </c>
      <c r="J7" s="6" t="s">
        <v>33</v>
      </c>
      <c r="K7" s="6" t="s">
        <v>34</v>
      </c>
      <c r="L7" s="7" t="s">
        <v>35</v>
      </c>
      <c r="M7" s="174"/>
      <c r="N7" s="174"/>
      <c r="O7" s="174"/>
      <c r="P7" s="174"/>
      <c r="Q7" s="174"/>
      <c r="R7" s="174"/>
      <c r="S7" s="6" t="s">
        <v>129</v>
      </c>
      <c r="T7" s="7" t="s">
        <v>130</v>
      </c>
      <c r="U7" s="6" t="s">
        <v>87</v>
      </c>
      <c r="V7" s="7" t="s">
        <v>88</v>
      </c>
      <c r="W7" s="174"/>
      <c r="X7" s="174"/>
      <c r="Y7" s="174"/>
      <c r="Z7" s="174"/>
      <c r="AA7" s="5"/>
      <c r="AB7" s="5"/>
      <c r="AC7" s="5"/>
      <c r="AD7" s="5"/>
    </row>
    <row r="8" spans="1:30" ht="14.25">
      <c r="A8" s="8"/>
      <c r="B8" s="8"/>
      <c r="C8" s="9"/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>
        <v>0</v>
      </c>
      <c r="Q8" s="15">
        <v>0</v>
      </c>
      <c r="R8" s="16">
        <f t="shared" ref="R8:R15" si="0">P8+Q8</f>
        <v>0</v>
      </c>
      <c r="S8" s="8">
        <v>0</v>
      </c>
      <c r="T8" s="15">
        <v>0</v>
      </c>
      <c r="U8" s="8">
        <v>0</v>
      </c>
      <c r="V8" s="15">
        <v>0</v>
      </c>
      <c r="W8" s="8">
        <v>0</v>
      </c>
      <c r="X8" s="16">
        <f t="shared" ref="X8:X15" si="1">(S8*T8)+(U8*V8)</f>
        <v>0</v>
      </c>
      <c r="Y8" s="16">
        <f t="shared" ref="Y8:Y15" si="2">R8+X8</f>
        <v>0</v>
      </c>
      <c r="Z8" s="17"/>
      <c r="AA8" s="5"/>
      <c r="AB8" s="5"/>
      <c r="AC8" s="5"/>
      <c r="AD8" s="5"/>
    </row>
    <row r="9" spans="1:30" ht="14.25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>
        <v>0</v>
      </c>
      <c r="Q9" s="15">
        <v>0</v>
      </c>
      <c r="R9" s="16">
        <f t="shared" si="0"/>
        <v>0</v>
      </c>
      <c r="S9" s="8">
        <v>0</v>
      </c>
      <c r="T9" s="15">
        <v>0</v>
      </c>
      <c r="U9" s="8">
        <v>0</v>
      </c>
      <c r="V9" s="15">
        <v>0</v>
      </c>
      <c r="W9" s="8">
        <v>0</v>
      </c>
      <c r="X9" s="16">
        <f t="shared" si="1"/>
        <v>0</v>
      </c>
      <c r="Y9" s="16">
        <f t="shared" si="2"/>
        <v>0</v>
      </c>
      <c r="Z9" s="17"/>
      <c r="AA9" s="5"/>
      <c r="AB9" s="5"/>
      <c r="AC9" s="5"/>
      <c r="AD9" s="5"/>
    </row>
    <row r="10" spans="1:30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>
        <v>0</v>
      </c>
      <c r="Q10" s="15">
        <v>0</v>
      </c>
      <c r="R10" s="16">
        <f t="shared" si="0"/>
        <v>0</v>
      </c>
      <c r="S10" s="8">
        <v>0</v>
      </c>
      <c r="T10" s="15">
        <v>0</v>
      </c>
      <c r="U10" s="8">
        <v>0</v>
      </c>
      <c r="V10" s="15">
        <v>0</v>
      </c>
      <c r="W10" s="8">
        <v>0</v>
      </c>
      <c r="X10" s="16">
        <f t="shared" si="1"/>
        <v>0</v>
      </c>
      <c r="Y10" s="16">
        <f t="shared" si="2"/>
        <v>0</v>
      </c>
      <c r="Z10" s="17"/>
      <c r="AA10" s="5"/>
      <c r="AB10" s="5"/>
      <c r="AC10" s="5"/>
      <c r="AD10" s="5"/>
    </row>
    <row r="11" spans="1:30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>
        <v>0</v>
      </c>
      <c r="Q11" s="15">
        <v>0</v>
      </c>
      <c r="R11" s="16">
        <f t="shared" si="0"/>
        <v>0</v>
      </c>
      <c r="S11" s="8">
        <v>0</v>
      </c>
      <c r="T11" s="15">
        <v>0</v>
      </c>
      <c r="U11" s="8">
        <v>0</v>
      </c>
      <c r="V11" s="15">
        <v>0</v>
      </c>
      <c r="W11" s="8">
        <v>0</v>
      </c>
      <c r="X11" s="16">
        <f t="shared" si="1"/>
        <v>0</v>
      </c>
      <c r="Y11" s="16">
        <f t="shared" si="2"/>
        <v>0</v>
      </c>
      <c r="Z11" s="17"/>
      <c r="AA11" s="5"/>
      <c r="AB11" s="5"/>
      <c r="AC11" s="5"/>
      <c r="AD11" s="5"/>
    </row>
    <row r="12" spans="1:30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>
        <v>0</v>
      </c>
      <c r="Q12" s="15">
        <v>0</v>
      </c>
      <c r="R12" s="16">
        <f t="shared" si="0"/>
        <v>0</v>
      </c>
      <c r="S12" s="8">
        <v>0</v>
      </c>
      <c r="T12" s="15">
        <v>0</v>
      </c>
      <c r="U12" s="8">
        <v>0</v>
      </c>
      <c r="V12" s="15">
        <v>0</v>
      </c>
      <c r="W12" s="8">
        <v>0</v>
      </c>
      <c r="X12" s="16">
        <f t="shared" si="1"/>
        <v>0</v>
      </c>
      <c r="Y12" s="16">
        <f t="shared" si="2"/>
        <v>0</v>
      </c>
      <c r="Z12" s="17"/>
      <c r="AA12" s="5"/>
      <c r="AB12" s="5"/>
      <c r="AC12" s="5"/>
      <c r="AD12" s="5"/>
    </row>
    <row r="13" spans="1:30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>
        <v>0</v>
      </c>
      <c r="Q13" s="15">
        <v>0</v>
      </c>
      <c r="R13" s="16">
        <f t="shared" si="0"/>
        <v>0</v>
      </c>
      <c r="S13" s="8">
        <v>0</v>
      </c>
      <c r="T13" s="15">
        <v>0</v>
      </c>
      <c r="U13" s="8">
        <v>0</v>
      </c>
      <c r="V13" s="15">
        <v>0</v>
      </c>
      <c r="W13" s="8">
        <v>0</v>
      </c>
      <c r="X13" s="16">
        <f t="shared" si="1"/>
        <v>0</v>
      </c>
      <c r="Y13" s="16">
        <f t="shared" si="2"/>
        <v>0</v>
      </c>
      <c r="Z13" s="17"/>
      <c r="AA13" s="5"/>
      <c r="AB13" s="5"/>
      <c r="AC13" s="5"/>
      <c r="AD13" s="5"/>
    </row>
    <row r="14" spans="1:30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>
        <v>0</v>
      </c>
      <c r="Q14" s="15">
        <v>0</v>
      </c>
      <c r="R14" s="16">
        <f t="shared" si="0"/>
        <v>0</v>
      </c>
      <c r="S14" s="8">
        <v>0</v>
      </c>
      <c r="T14" s="15">
        <v>0</v>
      </c>
      <c r="U14" s="8">
        <v>0</v>
      </c>
      <c r="V14" s="15">
        <v>0</v>
      </c>
      <c r="W14" s="8">
        <v>0</v>
      </c>
      <c r="X14" s="16">
        <f t="shared" si="1"/>
        <v>0</v>
      </c>
      <c r="Y14" s="16">
        <f t="shared" si="2"/>
        <v>0</v>
      </c>
      <c r="Z14" s="17"/>
      <c r="AA14" s="5"/>
      <c r="AB14" s="5"/>
      <c r="AC14" s="5"/>
      <c r="AD14" s="5"/>
    </row>
    <row r="15" spans="1:30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>
        <v>0</v>
      </c>
      <c r="Q15" s="15">
        <v>0</v>
      </c>
      <c r="R15" s="16">
        <f t="shared" si="0"/>
        <v>0</v>
      </c>
      <c r="S15" s="8">
        <v>0</v>
      </c>
      <c r="T15" s="15">
        <v>0</v>
      </c>
      <c r="U15" s="8">
        <v>0</v>
      </c>
      <c r="V15" s="15">
        <v>0</v>
      </c>
      <c r="W15" s="8">
        <v>0</v>
      </c>
      <c r="X15" s="16">
        <f t="shared" si="1"/>
        <v>0</v>
      </c>
      <c r="Y15" s="16">
        <f t="shared" si="2"/>
        <v>0</v>
      </c>
      <c r="Z15" s="17"/>
      <c r="AA15" s="5"/>
      <c r="AB15" s="5"/>
      <c r="AC15" s="5"/>
      <c r="AD15" s="5"/>
    </row>
    <row r="16" spans="1:30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30" ht="15.75" customHeight="1">
      <c r="A17" s="168" t="s">
        <v>40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5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30" ht="15.75" customHeight="1">
      <c r="A18" s="169" t="s">
        <v>41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6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30" ht="15.75" customHeight="1">
      <c r="A19" s="164" t="s">
        <v>42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6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30" ht="15.75" customHeight="1">
      <c r="A20" s="164" t="s">
        <v>43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6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30" ht="15.75" customHeight="1">
      <c r="A21" s="164" t="s">
        <v>44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6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30" ht="15.75" customHeight="1">
      <c r="A22" s="164" t="s">
        <v>45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6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30" ht="15.75" customHeight="1">
      <c r="A23" s="164" t="s">
        <v>46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6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30" ht="15.75" customHeight="1">
      <c r="A24" s="164" t="s">
        <v>47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6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30" ht="15.75" customHeight="1">
      <c r="A25" s="164" t="s">
        <v>48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6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15.75" customHeight="1">
      <c r="A26" s="164" t="s">
        <v>49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6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30" ht="15.75" customHeight="1">
      <c r="A27" s="164" t="s">
        <v>50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6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30" ht="15.75" customHeight="1">
      <c r="A28" s="164" t="s">
        <v>51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6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30" ht="15.75" customHeight="1">
      <c r="A29" s="164" t="s">
        <v>52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6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30" ht="15.75" customHeight="1">
      <c r="A30" s="164" t="s">
        <v>53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6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30" ht="15.75" customHeight="1">
      <c r="A31" s="164" t="s">
        <v>54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6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30" ht="15.75" customHeight="1">
      <c r="A32" s="164" t="s">
        <v>55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6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5.75" customHeight="1">
      <c r="A33" s="164" t="s">
        <v>56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6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5.75" customHeight="1">
      <c r="A34" s="164" t="s">
        <v>131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6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75" customHeight="1">
      <c r="A35" s="164" t="s">
        <v>132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6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5.75" customHeight="1">
      <c r="A36" s="164" t="s">
        <v>133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6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75" customHeight="1">
      <c r="A37" s="164" t="s">
        <v>134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6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75" customHeight="1">
      <c r="A38" s="164" t="s">
        <v>135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6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75" customHeight="1">
      <c r="A39" s="164" t="s">
        <v>136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6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75" customHeight="1">
      <c r="A40" s="164" t="s">
        <v>137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6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75" customHeight="1">
      <c r="A41" s="164" t="s">
        <v>138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6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75" customHeight="1">
      <c r="A42" s="164" t="s">
        <v>139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6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5.75" customHeight="1">
      <c r="A43" s="164" t="s">
        <v>140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6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5.75" customHeight="1">
      <c r="A44" s="164" t="s">
        <v>141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6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5.75" customHeight="1">
      <c r="A45" s="164" t="s">
        <v>142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6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/>
    <row r="246" spans="1:28" ht="15.75" customHeight="1"/>
    <row r="247" spans="1:28" ht="15.75" customHeight="1"/>
    <row r="248" spans="1:28" ht="15.75" customHeight="1"/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A17:L17"/>
    <mergeCell ref="A18:L18"/>
    <mergeCell ref="A19:L19"/>
    <mergeCell ref="A20:L20"/>
    <mergeCell ref="A21:L21"/>
    <mergeCell ref="A44:L44"/>
    <mergeCell ref="A45:L45"/>
    <mergeCell ref="A36:L36"/>
    <mergeCell ref="A37:L37"/>
    <mergeCell ref="A38:L38"/>
    <mergeCell ref="A39:L39"/>
    <mergeCell ref="A40:L40"/>
    <mergeCell ref="A41:L41"/>
    <mergeCell ref="A42:L42"/>
    <mergeCell ref="A32:L32"/>
    <mergeCell ref="A33:L33"/>
    <mergeCell ref="A34:L34"/>
    <mergeCell ref="A35:L35"/>
    <mergeCell ref="A43:L43"/>
    <mergeCell ref="A27:L27"/>
    <mergeCell ref="A28:L28"/>
    <mergeCell ref="A29:L29"/>
    <mergeCell ref="A30:L30"/>
    <mergeCell ref="A31:L31"/>
    <mergeCell ref="A22:L22"/>
    <mergeCell ref="A23:L23"/>
    <mergeCell ref="A24:L24"/>
    <mergeCell ref="A25:L25"/>
    <mergeCell ref="A26:L26"/>
    <mergeCell ref="Y5:Y7"/>
    <mergeCell ref="Z5:Z7"/>
    <mergeCell ref="A6:A7"/>
    <mergeCell ref="B6:B7"/>
    <mergeCell ref="C6:C7"/>
    <mergeCell ref="X6:X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A5:B5"/>
    <mergeCell ref="C5:E5"/>
    <mergeCell ref="S5:X5"/>
    <mergeCell ref="U6:V6"/>
    <mergeCell ref="W6:W7"/>
    <mergeCell ref="F5:N5"/>
    <mergeCell ref="O5:R5"/>
    <mergeCell ref="R6:R7"/>
    <mergeCell ref="S6:T6"/>
    <mergeCell ref="H6:H7"/>
    <mergeCell ref="I6:J6"/>
    <mergeCell ref="A1:A3"/>
    <mergeCell ref="B1:Z1"/>
    <mergeCell ref="B2:Z2"/>
    <mergeCell ref="B3:Z3"/>
    <mergeCell ref="C4:Z4"/>
  </mergeCells>
  <dataValidations count="1">
    <dataValidation type="list" allowBlank="1" sqref="H8:H15" xr:uid="{00000000-0002-0000-03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E995"/>
  <sheetViews>
    <sheetView view="pageBreakPreview" topLeftCell="O1" zoomScaleNormal="89" zoomScaleSheetLayoutView="100" workbookViewId="0">
      <pane ySplit="7" topLeftCell="A8" activePane="bottomLeft" state="frozen"/>
      <selection pane="bottomLeft" activeCell="J9" sqref="J9"/>
    </sheetView>
  </sheetViews>
  <sheetFormatPr defaultColWidth="12.625" defaultRowHeight="15" customHeight="1"/>
  <cols>
    <col min="1" max="1" width="18.125" customWidth="1"/>
    <col min="2" max="2" width="15.625" customWidth="1"/>
    <col min="3" max="3" width="46.625" bestFit="1" customWidth="1"/>
    <col min="4" max="4" width="14" customWidth="1"/>
    <col min="5" max="5" width="25.75" bestFit="1" customWidth="1"/>
    <col min="6" max="6" width="36.5" bestFit="1" customWidth="1"/>
    <col min="7" max="7" width="18.375" customWidth="1"/>
    <col min="8" max="8" width="9.125" style="34" bestFit="1" customWidth="1"/>
    <col min="9" max="10" width="13.125" customWidth="1"/>
    <col min="11" max="11" width="10.625" customWidth="1"/>
    <col min="12" max="12" width="15.875" customWidth="1"/>
    <col min="13" max="13" width="13.125" style="34" customWidth="1"/>
    <col min="14" max="14" width="15.625" style="34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5.625" customWidth="1"/>
    <col min="26" max="26" width="19.375" customWidth="1"/>
    <col min="27" max="27" width="15.875" customWidth="1"/>
    <col min="28" max="29" width="13.125" customWidth="1"/>
  </cols>
  <sheetData>
    <row r="1" spans="1:31" ht="21">
      <c r="A1" s="180"/>
      <c r="B1" s="153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5"/>
      <c r="AB1" s="1"/>
      <c r="AC1" s="1"/>
    </row>
    <row r="2" spans="1:31" ht="21">
      <c r="A2" s="181"/>
      <c r="B2" s="153" t="s">
        <v>217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5"/>
      <c r="AB2" s="1"/>
      <c r="AC2" s="1"/>
    </row>
    <row r="3" spans="1:31" ht="21">
      <c r="A3" s="181"/>
      <c r="B3" s="153" t="s">
        <v>145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5"/>
      <c r="AB3" s="2"/>
      <c r="AC3" s="2"/>
    </row>
    <row r="4" spans="1:31" ht="15" customHeight="1">
      <c r="A4" s="37" t="s">
        <v>214</v>
      </c>
      <c r="B4" s="38"/>
      <c r="C4" s="182" t="s">
        <v>4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4"/>
      <c r="AB4" s="2"/>
      <c r="AC4" s="2"/>
    </row>
    <row r="5" spans="1:31" ht="15.75" customHeight="1">
      <c r="A5" s="148" t="s">
        <v>5</v>
      </c>
      <c r="B5" s="186"/>
      <c r="C5" s="148" t="s">
        <v>6</v>
      </c>
      <c r="D5" s="178"/>
      <c r="E5" s="186"/>
      <c r="F5" s="148" t="s">
        <v>7</v>
      </c>
      <c r="G5" s="178"/>
      <c r="H5" s="178"/>
      <c r="I5" s="178"/>
      <c r="J5" s="178"/>
      <c r="K5" s="178"/>
      <c r="L5" s="178"/>
      <c r="M5" s="148" t="s">
        <v>8</v>
      </c>
      <c r="N5" s="178"/>
      <c r="O5" s="178"/>
      <c r="P5" s="178"/>
      <c r="Q5" s="178"/>
      <c r="R5" s="178"/>
      <c r="S5" s="186"/>
      <c r="T5" s="148" t="s">
        <v>9</v>
      </c>
      <c r="U5" s="178"/>
      <c r="V5" s="178"/>
      <c r="W5" s="178"/>
      <c r="X5" s="178"/>
      <c r="Y5" s="186"/>
      <c r="Z5" s="161" t="s">
        <v>69</v>
      </c>
      <c r="AA5" s="161" t="s">
        <v>70</v>
      </c>
      <c r="AB5" s="5"/>
      <c r="AC5" s="5"/>
      <c r="AD5" s="5"/>
    </row>
    <row r="6" spans="1:31" s="48" customFormat="1" ht="15.75" customHeight="1">
      <c r="A6" s="161" t="s">
        <v>12</v>
      </c>
      <c r="B6" s="161" t="s">
        <v>13</v>
      </c>
      <c r="C6" s="161" t="s">
        <v>14</v>
      </c>
      <c r="D6" s="161" t="s">
        <v>15</v>
      </c>
      <c r="E6" s="161" t="s">
        <v>16</v>
      </c>
      <c r="F6" s="161" t="s">
        <v>71</v>
      </c>
      <c r="G6" s="161" t="s">
        <v>72</v>
      </c>
      <c r="H6" s="161" t="s">
        <v>73</v>
      </c>
      <c r="I6" s="148" t="s">
        <v>20</v>
      </c>
      <c r="J6" s="187"/>
      <c r="K6" s="167" t="s">
        <v>21</v>
      </c>
      <c r="L6" s="187"/>
      <c r="M6" s="161" t="s">
        <v>74</v>
      </c>
      <c r="N6" s="161" t="s">
        <v>75</v>
      </c>
      <c r="O6" s="161" t="s">
        <v>76</v>
      </c>
      <c r="P6" s="161" t="s">
        <v>77</v>
      </c>
      <c r="Q6" s="163" t="s">
        <v>78</v>
      </c>
      <c r="R6" s="163" t="s">
        <v>79</v>
      </c>
      <c r="S6" s="163" t="s">
        <v>80</v>
      </c>
      <c r="T6" s="167" t="s">
        <v>28</v>
      </c>
      <c r="U6" s="187"/>
      <c r="V6" s="167" t="s">
        <v>29</v>
      </c>
      <c r="W6" s="187"/>
      <c r="X6" s="161" t="s">
        <v>81</v>
      </c>
      <c r="Y6" s="163" t="s">
        <v>82</v>
      </c>
      <c r="Z6" s="185"/>
      <c r="AA6" s="185"/>
      <c r="AB6" s="47"/>
      <c r="AC6" s="47"/>
      <c r="AD6" s="47"/>
      <c r="AE6" s="47"/>
    </row>
    <row r="7" spans="1:31" s="48" customFormat="1" ht="30">
      <c r="A7" s="179"/>
      <c r="B7" s="179"/>
      <c r="C7" s="179"/>
      <c r="D7" s="179"/>
      <c r="E7" s="179"/>
      <c r="F7" s="179"/>
      <c r="G7" s="179"/>
      <c r="H7" s="179"/>
      <c r="I7" s="39" t="s">
        <v>83</v>
      </c>
      <c r="J7" s="39" t="s">
        <v>84</v>
      </c>
      <c r="K7" s="39" t="s">
        <v>85</v>
      </c>
      <c r="L7" s="40" t="s">
        <v>86</v>
      </c>
      <c r="M7" s="179"/>
      <c r="N7" s="179"/>
      <c r="O7" s="179"/>
      <c r="P7" s="179"/>
      <c r="Q7" s="179"/>
      <c r="R7" s="179"/>
      <c r="S7" s="179"/>
      <c r="T7" s="39" t="s">
        <v>87</v>
      </c>
      <c r="U7" s="40" t="s">
        <v>88</v>
      </c>
      <c r="V7" s="39" t="s">
        <v>89</v>
      </c>
      <c r="W7" s="40" t="s">
        <v>90</v>
      </c>
      <c r="X7" s="179"/>
      <c r="Y7" s="179"/>
      <c r="Z7" s="185"/>
      <c r="AA7" s="185"/>
      <c r="AB7" s="47"/>
      <c r="AC7" s="47"/>
      <c r="AD7" s="47"/>
      <c r="AE7" s="47"/>
    </row>
    <row r="8" spans="1:31" s="48" customFormat="1" ht="14.25">
      <c r="A8" s="27">
        <v>560800</v>
      </c>
      <c r="B8" s="27">
        <v>560801</v>
      </c>
      <c r="C8" s="27" t="s">
        <v>146</v>
      </c>
      <c r="D8" s="27" t="s">
        <v>147</v>
      </c>
      <c r="E8" s="27" t="s">
        <v>148</v>
      </c>
      <c r="F8" s="27" t="s">
        <v>149</v>
      </c>
      <c r="G8" s="28"/>
      <c r="H8" s="32" t="s">
        <v>7</v>
      </c>
      <c r="I8" s="41" t="s">
        <v>150</v>
      </c>
      <c r="J8" s="28" t="s">
        <v>151</v>
      </c>
      <c r="K8" s="41"/>
      <c r="L8" s="42" t="s">
        <v>152</v>
      </c>
      <c r="M8" s="32" t="s">
        <v>153</v>
      </c>
      <c r="N8" s="35">
        <v>44950</v>
      </c>
      <c r="O8" s="43" t="s">
        <v>211</v>
      </c>
      <c r="P8" s="68"/>
      <c r="Q8" s="69"/>
      <c r="R8" s="69"/>
      <c r="S8" s="44">
        <v>9473.9599999999991</v>
      </c>
      <c r="T8" s="41">
        <v>8</v>
      </c>
      <c r="U8" s="44">
        <v>1635.4875</v>
      </c>
      <c r="V8" s="41">
        <v>0</v>
      </c>
      <c r="W8" s="45">
        <v>0</v>
      </c>
      <c r="X8" s="41">
        <f>T8+V8</f>
        <v>8</v>
      </c>
      <c r="Y8" s="44">
        <f>(T8*U8)+(V8*W8)</f>
        <v>13083.9</v>
      </c>
      <c r="Z8" s="46">
        <f>Y8+S8</f>
        <v>22557.86</v>
      </c>
      <c r="AA8" s="41"/>
      <c r="AB8" s="47"/>
      <c r="AC8" s="47"/>
      <c r="AD8" s="55" t="s">
        <v>91</v>
      </c>
      <c r="AE8" s="47"/>
    </row>
    <row r="9" spans="1:31" s="48" customFormat="1" ht="38.25" customHeight="1">
      <c r="A9" s="49"/>
      <c r="B9" s="47"/>
      <c r="C9" s="50"/>
      <c r="D9" s="51"/>
      <c r="E9" s="51"/>
      <c r="F9" s="51"/>
      <c r="G9" s="50"/>
      <c r="H9" s="50"/>
      <c r="I9" s="50"/>
      <c r="J9" s="50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55" t="s">
        <v>92</v>
      </c>
    </row>
    <row r="10" spans="1:31" ht="15.75" customHeight="1">
      <c r="A10" s="168" t="s">
        <v>40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5"/>
      <c r="M10" s="33"/>
      <c r="N10" s="33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55" t="s">
        <v>93</v>
      </c>
    </row>
    <row r="11" spans="1:31" ht="15.75" customHeight="1">
      <c r="A11" s="169" t="s">
        <v>41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6"/>
      <c r="M11" s="33"/>
      <c r="N11" s="33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</row>
    <row r="12" spans="1:31" ht="15.75" customHeight="1">
      <c r="A12" s="164" t="s">
        <v>42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6"/>
      <c r="M12" s="33"/>
      <c r="N12" s="33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</row>
    <row r="13" spans="1:31" ht="15.75" customHeight="1">
      <c r="A13" s="164" t="s">
        <v>43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6"/>
      <c r="M13" s="33"/>
      <c r="N13" s="33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</row>
    <row r="14" spans="1:31" ht="15.75" customHeight="1">
      <c r="A14" s="164" t="s">
        <v>44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6"/>
      <c r="M14" s="33"/>
      <c r="N14" s="33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</row>
    <row r="15" spans="1:31" ht="15.75" customHeight="1">
      <c r="A15" s="164" t="s">
        <v>45</v>
      </c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6"/>
      <c r="M15" s="33"/>
      <c r="N15" s="33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</row>
    <row r="16" spans="1:31" ht="15.75" customHeight="1">
      <c r="A16" s="164" t="s">
        <v>46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6"/>
      <c r="M16" s="33"/>
      <c r="N16" s="33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</row>
    <row r="17" spans="1:31" ht="15.75" customHeight="1">
      <c r="A17" s="164" t="s">
        <v>47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6"/>
      <c r="M17" s="33"/>
      <c r="N17" s="33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164" t="s">
        <v>94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6"/>
      <c r="M18" s="33"/>
      <c r="N18" s="33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</row>
    <row r="19" spans="1:31" ht="15.75" customHeight="1">
      <c r="A19" s="164" t="s">
        <v>95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6"/>
      <c r="M19" s="33"/>
      <c r="N19" s="33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164" t="s">
        <v>96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6"/>
      <c r="M20" s="33"/>
      <c r="N20" s="33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164" t="s">
        <v>97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6"/>
      <c r="M21" s="33"/>
      <c r="N21" s="33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164" t="s">
        <v>98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6"/>
      <c r="M22" s="33"/>
      <c r="N22" s="33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164" t="s">
        <v>99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6"/>
      <c r="M23" s="33"/>
      <c r="N23" s="33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164" t="s">
        <v>100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6"/>
      <c r="M24" s="33"/>
      <c r="N24" s="33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164" t="s">
        <v>101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6"/>
      <c r="M25" s="33"/>
      <c r="N25" s="33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</row>
    <row r="26" spans="1:31" ht="15.75" customHeight="1">
      <c r="A26" s="164" t="s">
        <v>102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6"/>
      <c r="M26" s="33"/>
      <c r="N26" s="33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164" t="s">
        <v>103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6"/>
      <c r="M27" s="33"/>
      <c r="N27" s="33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164" t="s">
        <v>104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6"/>
      <c r="M28" s="33"/>
      <c r="N28" s="33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164" t="s">
        <v>105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6"/>
      <c r="M29" s="33"/>
      <c r="N29" s="33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164" t="s">
        <v>106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6"/>
      <c r="M30" s="33"/>
      <c r="N30" s="33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164" t="s">
        <v>107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6"/>
      <c r="M31" s="33"/>
      <c r="N31" s="33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164" t="s">
        <v>108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6"/>
      <c r="M32" s="33"/>
      <c r="N32" s="33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164" t="s">
        <v>109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6"/>
      <c r="M33" s="33"/>
      <c r="N33" s="33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164" t="s">
        <v>110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6"/>
      <c r="M34" s="33"/>
      <c r="N34" s="33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164" t="s">
        <v>111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6"/>
      <c r="M35" s="33"/>
      <c r="N35" s="33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164" t="s">
        <v>112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6"/>
      <c r="M36" s="33"/>
      <c r="N36" s="33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164" t="s">
        <v>113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6"/>
      <c r="M37" s="33"/>
      <c r="N37" s="33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164" t="s">
        <v>114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6"/>
      <c r="M38" s="33"/>
      <c r="N38" s="33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164" t="s">
        <v>115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6"/>
      <c r="M39" s="33"/>
      <c r="N39" s="33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B40" s="20"/>
      <c r="C40" s="20"/>
      <c r="D40" s="20"/>
      <c r="E40" s="20"/>
      <c r="F40" s="20"/>
      <c r="G40" s="20"/>
      <c r="H40" s="33"/>
      <c r="I40" s="20"/>
      <c r="J40" s="20"/>
      <c r="K40" s="20"/>
      <c r="L40" s="20"/>
      <c r="M40" s="33"/>
      <c r="N40" s="33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20"/>
      <c r="B41" s="20"/>
      <c r="C41" s="20"/>
      <c r="D41" s="20"/>
      <c r="E41" s="20"/>
      <c r="F41" s="20"/>
      <c r="G41" s="20"/>
      <c r="H41" s="33"/>
      <c r="I41" s="20"/>
      <c r="J41" s="20"/>
      <c r="K41" s="20"/>
      <c r="L41" s="20"/>
      <c r="M41" s="33"/>
      <c r="N41" s="33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20"/>
      <c r="B42" s="20"/>
      <c r="C42" s="20"/>
      <c r="D42" s="20"/>
      <c r="E42" s="20"/>
      <c r="F42" s="20"/>
      <c r="G42" s="20"/>
      <c r="H42" s="33"/>
      <c r="I42" s="20"/>
      <c r="J42" s="20"/>
      <c r="K42" s="20"/>
      <c r="L42" s="20"/>
      <c r="M42" s="33"/>
      <c r="N42" s="33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20"/>
      <c r="B43" s="20"/>
      <c r="C43" s="20"/>
      <c r="D43" s="20"/>
      <c r="E43" s="20"/>
      <c r="F43" s="20"/>
      <c r="G43" s="20"/>
      <c r="H43" s="33"/>
      <c r="I43" s="20"/>
      <c r="J43" s="20"/>
      <c r="K43" s="20"/>
      <c r="L43" s="20"/>
      <c r="M43" s="33"/>
      <c r="N43" s="33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20"/>
      <c r="B44" s="20"/>
      <c r="C44" s="20"/>
      <c r="D44" s="20"/>
      <c r="E44" s="20"/>
      <c r="F44" s="20"/>
      <c r="G44" s="20"/>
      <c r="H44" s="33"/>
      <c r="I44" s="20"/>
      <c r="J44" s="20"/>
      <c r="K44" s="20"/>
      <c r="L44" s="20"/>
      <c r="M44" s="33"/>
      <c r="N44" s="33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20"/>
      <c r="B45" s="20"/>
      <c r="C45" s="20"/>
      <c r="D45" s="20"/>
      <c r="E45" s="20"/>
      <c r="F45" s="20"/>
      <c r="G45" s="20"/>
      <c r="H45" s="33"/>
      <c r="I45" s="20"/>
      <c r="J45" s="20"/>
      <c r="K45" s="20"/>
      <c r="L45" s="20"/>
      <c r="M45" s="33"/>
      <c r="N45" s="33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20"/>
      <c r="B46" s="20"/>
      <c r="C46" s="20"/>
      <c r="D46" s="20"/>
      <c r="E46" s="20"/>
      <c r="F46" s="20"/>
      <c r="G46" s="20"/>
      <c r="H46" s="33"/>
      <c r="I46" s="20"/>
      <c r="J46" s="20"/>
      <c r="K46" s="20"/>
      <c r="L46" s="20"/>
      <c r="M46" s="33"/>
      <c r="N46" s="33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A47" s="20"/>
      <c r="B47" s="20"/>
      <c r="C47" s="20"/>
      <c r="D47" s="20"/>
      <c r="E47" s="20"/>
      <c r="F47" s="20"/>
      <c r="G47" s="20"/>
      <c r="H47" s="33"/>
      <c r="I47" s="20"/>
      <c r="J47" s="20"/>
      <c r="K47" s="20"/>
      <c r="L47" s="20"/>
      <c r="M47" s="33"/>
      <c r="N47" s="33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33"/>
      <c r="I48" s="20"/>
      <c r="J48" s="20"/>
      <c r="K48" s="20"/>
      <c r="L48" s="20"/>
      <c r="M48" s="33"/>
      <c r="N48" s="33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33"/>
      <c r="I49" s="20"/>
      <c r="J49" s="20"/>
      <c r="K49" s="20"/>
      <c r="L49" s="20"/>
      <c r="M49" s="33"/>
      <c r="N49" s="33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33"/>
      <c r="I50" s="20"/>
      <c r="J50" s="20"/>
      <c r="K50" s="20"/>
      <c r="L50" s="20"/>
      <c r="M50" s="33"/>
      <c r="N50" s="33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33"/>
      <c r="I51" s="20"/>
      <c r="J51" s="20"/>
      <c r="K51" s="20"/>
      <c r="L51" s="20"/>
      <c r="M51" s="33"/>
      <c r="N51" s="33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33"/>
      <c r="I52" s="20"/>
      <c r="J52" s="20"/>
      <c r="K52" s="20"/>
      <c r="L52" s="20"/>
      <c r="M52" s="33"/>
      <c r="N52" s="33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33"/>
      <c r="I53" s="20"/>
      <c r="J53" s="20"/>
      <c r="K53" s="20"/>
      <c r="L53" s="20"/>
      <c r="M53" s="33"/>
      <c r="N53" s="33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33"/>
      <c r="I54" s="20"/>
      <c r="J54" s="20"/>
      <c r="K54" s="20"/>
      <c r="L54" s="20"/>
      <c r="M54" s="33"/>
      <c r="N54" s="33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33"/>
      <c r="I55" s="20"/>
      <c r="J55" s="20"/>
      <c r="K55" s="20"/>
      <c r="L55" s="20"/>
      <c r="M55" s="33"/>
      <c r="N55" s="33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33"/>
      <c r="I56" s="20"/>
      <c r="J56" s="20"/>
      <c r="K56" s="20"/>
      <c r="L56" s="20"/>
      <c r="M56" s="33"/>
      <c r="N56" s="33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33"/>
      <c r="I57" s="20"/>
      <c r="J57" s="20"/>
      <c r="K57" s="20"/>
      <c r="L57" s="20"/>
      <c r="M57" s="33"/>
      <c r="N57" s="33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33"/>
      <c r="I58" s="20"/>
      <c r="J58" s="20"/>
      <c r="K58" s="20"/>
      <c r="L58" s="20"/>
      <c r="M58" s="33"/>
      <c r="N58" s="33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33"/>
      <c r="I59" s="20"/>
      <c r="J59" s="20"/>
      <c r="K59" s="20"/>
      <c r="L59" s="20"/>
      <c r="M59" s="33"/>
      <c r="N59" s="33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33"/>
      <c r="I60" s="20"/>
      <c r="J60" s="20"/>
      <c r="K60" s="20"/>
      <c r="L60" s="20"/>
      <c r="M60" s="33"/>
      <c r="N60" s="33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33"/>
      <c r="I61" s="20"/>
      <c r="J61" s="20"/>
      <c r="K61" s="20"/>
      <c r="L61" s="20"/>
      <c r="M61" s="33"/>
      <c r="N61" s="33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33"/>
      <c r="I62" s="20"/>
      <c r="J62" s="20"/>
      <c r="K62" s="20"/>
      <c r="L62" s="20"/>
      <c r="M62" s="33"/>
      <c r="N62" s="33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33"/>
      <c r="I63" s="20"/>
      <c r="J63" s="20"/>
      <c r="K63" s="20"/>
      <c r="L63" s="20"/>
      <c r="M63" s="33"/>
      <c r="N63" s="33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33"/>
      <c r="I64" s="20"/>
      <c r="J64" s="20"/>
      <c r="K64" s="20"/>
      <c r="L64" s="20"/>
      <c r="M64" s="33"/>
      <c r="N64" s="33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33"/>
      <c r="I65" s="20"/>
      <c r="J65" s="20"/>
      <c r="K65" s="20"/>
      <c r="L65" s="20"/>
      <c r="M65" s="33"/>
      <c r="N65" s="33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33"/>
      <c r="I66" s="20"/>
      <c r="J66" s="20"/>
      <c r="K66" s="20"/>
      <c r="L66" s="20"/>
      <c r="M66" s="33"/>
      <c r="N66" s="33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33"/>
      <c r="I67" s="20"/>
      <c r="J67" s="20"/>
      <c r="K67" s="20"/>
      <c r="L67" s="20"/>
      <c r="M67" s="33"/>
      <c r="N67" s="33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33"/>
      <c r="I68" s="20"/>
      <c r="J68" s="20"/>
      <c r="K68" s="20"/>
      <c r="L68" s="20"/>
      <c r="M68" s="33"/>
      <c r="N68" s="33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33"/>
      <c r="I69" s="20"/>
      <c r="J69" s="20"/>
      <c r="K69" s="20"/>
      <c r="L69" s="20"/>
      <c r="M69" s="33"/>
      <c r="N69" s="33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33"/>
      <c r="I70" s="20"/>
      <c r="J70" s="20"/>
      <c r="K70" s="20"/>
      <c r="L70" s="20"/>
      <c r="M70" s="33"/>
      <c r="N70" s="33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33"/>
      <c r="I71" s="20"/>
      <c r="J71" s="20"/>
      <c r="K71" s="20"/>
      <c r="L71" s="20"/>
      <c r="M71" s="33"/>
      <c r="N71" s="33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33"/>
      <c r="I72" s="20"/>
      <c r="J72" s="20"/>
      <c r="K72" s="20"/>
      <c r="L72" s="20"/>
      <c r="M72" s="33"/>
      <c r="N72" s="33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33"/>
      <c r="I73" s="20"/>
      <c r="J73" s="20"/>
      <c r="K73" s="20"/>
      <c r="L73" s="20"/>
      <c r="M73" s="33"/>
      <c r="N73" s="33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33"/>
      <c r="I74" s="20"/>
      <c r="J74" s="20"/>
      <c r="K74" s="20"/>
      <c r="L74" s="20"/>
      <c r="M74" s="33"/>
      <c r="N74" s="33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33"/>
      <c r="I75" s="20"/>
      <c r="J75" s="20"/>
      <c r="K75" s="20"/>
      <c r="L75" s="20"/>
      <c r="M75" s="33"/>
      <c r="N75" s="33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33"/>
      <c r="I76" s="20"/>
      <c r="J76" s="20"/>
      <c r="K76" s="20"/>
      <c r="L76" s="20"/>
      <c r="M76" s="33"/>
      <c r="N76" s="33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33"/>
      <c r="I77" s="20"/>
      <c r="J77" s="20"/>
      <c r="K77" s="20"/>
      <c r="L77" s="20"/>
      <c r="M77" s="33"/>
      <c r="N77" s="33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33"/>
      <c r="I78" s="20"/>
      <c r="J78" s="20"/>
      <c r="K78" s="20"/>
      <c r="L78" s="20"/>
      <c r="M78" s="33"/>
      <c r="N78" s="33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33"/>
      <c r="I79" s="20"/>
      <c r="J79" s="20"/>
      <c r="K79" s="20"/>
      <c r="L79" s="20"/>
      <c r="M79" s="33"/>
      <c r="N79" s="33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33"/>
      <c r="I80" s="20"/>
      <c r="J80" s="20"/>
      <c r="K80" s="20"/>
      <c r="L80" s="20"/>
      <c r="M80" s="33"/>
      <c r="N80" s="33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33"/>
      <c r="I81" s="20"/>
      <c r="J81" s="20"/>
      <c r="K81" s="20"/>
      <c r="L81" s="20"/>
      <c r="M81" s="33"/>
      <c r="N81" s="33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33"/>
      <c r="I82" s="20"/>
      <c r="J82" s="20"/>
      <c r="K82" s="20"/>
      <c r="L82" s="20"/>
      <c r="M82" s="33"/>
      <c r="N82" s="33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33"/>
      <c r="I83" s="20"/>
      <c r="J83" s="20"/>
      <c r="K83" s="20"/>
      <c r="L83" s="20"/>
      <c r="M83" s="33"/>
      <c r="N83" s="33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33"/>
      <c r="I84" s="20"/>
      <c r="J84" s="20"/>
      <c r="K84" s="20"/>
      <c r="L84" s="20"/>
      <c r="M84" s="33"/>
      <c r="N84" s="33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33"/>
      <c r="I85" s="20"/>
      <c r="J85" s="20"/>
      <c r="K85" s="20"/>
      <c r="L85" s="20"/>
      <c r="M85" s="33"/>
      <c r="N85" s="33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33"/>
      <c r="I86" s="20"/>
      <c r="J86" s="20"/>
      <c r="K86" s="20"/>
      <c r="L86" s="20"/>
      <c r="M86" s="33"/>
      <c r="N86" s="33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33"/>
      <c r="I87" s="20"/>
      <c r="J87" s="20"/>
      <c r="K87" s="20"/>
      <c r="L87" s="20"/>
      <c r="M87" s="33"/>
      <c r="N87" s="33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33"/>
      <c r="I88" s="20"/>
      <c r="J88" s="20"/>
      <c r="K88" s="20"/>
      <c r="L88" s="20"/>
      <c r="M88" s="33"/>
      <c r="N88" s="33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33"/>
      <c r="I89" s="20"/>
      <c r="J89" s="20"/>
      <c r="K89" s="20"/>
      <c r="L89" s="20"/>
      <c r="M89" s="33"/>
      <c r="N89" s="33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33"/>
      <c r="I90" s="20"/>
      <c r="J90" s="20"/>
      <c r="K90" s="20"/>
      <c r="L90" s="20"/>
      <c r="M90" s="33"/>
      <c r="N90" s="33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33"/>
      <c r="I91" s="20"/>
      <c r="J91" s="20"/>
      <c r="K91" s="20"/>
      <c r="L91" s="20"/>
      <c r="M91" s="33"/>
      <c r="N91" s="33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33"/>
      <c r="I92" s="20"/>
      <c r="J92" s="20"/>
      <c r="K92" s="20"/>
      <c r="L92" s="20"/>
      <c r="M92" s="33"/>
      <c r="N92" s="33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33"/>
      <c r="I93" s="20"/>
      <c r="J93" s="20"/>
      <c r="K93" s="20"/>
      <c r="L93" s="20"/>
      <c r="M93" s="33"/>
      <c r="N93" s="33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33"/>
      <c r="I94" s="20"/>
      <c r="J94" s="20"/>
      <c r="K94" s="20"/>
      <c r="L94" s="20"/>
      <c r="M94" s="33"/>
      <c r="N94" s="33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33"/>
      <c r="I95" s="20"/>
      <c r="J95" s="20"/>
      <c r="K95" s="20"/>
      <c r="L95" s="20"/>
      <c r="M95" s="33"/>
      <c r="N95" s="33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33"/>
      <c r="I96" s="20"/>
      <c r="J96" s="20"/>
      <c r="K96" s="20"/>
      <c r="L96" s="20"/>
      <c r="M96" s="33"/>
      <c r="N96" s="33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33"/>
      <c r="I97" s="20"/>
      <c r="J97" s="20"/>
      <c r="K97" s="20"/>
      <c r="L97" s="20"/>
      <c r="M97" s="33"/>
      <c r="N97" s="33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33"/>
      <c r="I98" s="20"/>
      <c r="J98" s="20"/>
      <c r="K98" s="20"/>
      <c r="L98" s="20"/>
      <c r="M98" s="33"/>
      <c r="N98" s="33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33"/>
      <c r="I99" s="20"/>
      <c r="J99" s="20"/>
      <c r="K99" s="20"/>
      <c r="L99" s="20"/>
      <c r="M99" s="33"/>
      <c r="N99" s="33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33"/>
      <c r="I100" s="20"/>
      <c r="J100" s="20"/>
      <c r="K100" s="20"/>
      <c r="L100" s="20"/>
      <c r="M100" s="33"/>
      <c r="N100" s="33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33"/>
      <c r="I101" s="20"/>
      <c r="J101" s="20"/>
      <c r="K101" s="20"/>
      <c r="L101" s="20"/>
      <c r="M101" s="33"/>
      <c r="N101" s="33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33"/>
      <c r="I102" s="20"/>
      <c r="J102" s="20"/>
      <c r="K102" s="20"/>
      <c r="L102" s="20"/>
      <c r="M102" s="33"/>
      <c r="N102" s="33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33"/>
      <c r="I103" s="20"/>
      <c r="J103" s="20"/>
      <c r="K103" s="20"/>
      <c r="L103" s="20"/>
      <c r="M103" s="33"/>
      <c r="N103" s="33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33"/>
      <c r="I104" s="20"/>
      <c r="J104" s="20"/>
      <c r="K104" s="20"/>
      <c r="L104" s="20"/>
      <c r="M104" s="33"/>
      <c r="N104" s="33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33"/>
      <c r="I105" s="20"/>
      <c r="J105" s="20"/>
      <c r="K105" s="20"/>
      <c r="L105" s="20"/>
      <c r="M105" s="33"/>
      <c r="N105" s="33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33"/>
      <c r="I106" s="20"/>
      <c r="J106" s="20"/>
      <c r="K106" s="20"/>
      <c r="L106" s="20"/>
      <c r="M106" s="33"/>
      <c r="N106" s="33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33"/>
      <c r="I107" s="20"/>
      <c r="J107" s="20"/>
      <c r="K107" s="20"/>
      <c r="L107" s="20"/>
      <c r="M107" s="33"/>
      <c r="N107" s="33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33"/>
      <c r="I108" s="20"/>
      <c r="J108" s="20"/>
      <c r="K108" s="20"/>
      <c r="L108" s="20"/>
      <c r="M108" s="33"/>
      <c r="N108" s="33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33"/>
      <c r="I109" s="20"/>
      <c r="J109" s="20"/>
      <c r="K109" s="20"/>
      <c r="L109" s="20"/>
      <c r="M109" s="33"/>
      <c r="N109" s="33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33"/>
      <c r="I110" s="20"/>
      <c r="J110" s="20"/>
      <c r="K110" s="20"/>
      <c r="L110" s="20"/>
      <c r="M110" s="33"/>
      <c r="N110" s="33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33"/>
      <c r="I111" s="20"/>
      <c r="J111" s="20"/>
      <c r="K111" s="20"/>
      <c r="L111" s="20"/>
      <c r="M111" s="33"/>
      <c r="N111" s="33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33"/>
      <c r="I112" s="20"/>
      <c r="J112" s="20"/>
      <c r="K112" s="20"/>
      <c r="L112" s="20"/>
      <c r="M112" s="33"/>
      <c r="N112" s="33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33"/>
      <c r="I113" s="20"/>
      <c r="J113" s="20"/>
      <c r="K113" s="20"/>
      <c r="L113" s="20"/>
      <c r="M113" s="33"/>
      <c r="N113" s="33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33"/>
      <c r="I114" s="20"/>
      <c r="J114" s="20"/>
      <c r="K114" s="20"/>
      <c r="L114" s="20"/>
      <c r="M114" s="33"/>
      <c r="N114" s="33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33"/>
      <c r="I115" s="20"/>
      <c r="J115" s="20"/>
      <c r="K115" s="20"/>
      <c r="L115" s="20"/>
      <c r="M115" s="33"/>
      <c r="N115" s="33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33"/>
      <c r="I116" s="20"/>
      <c r="J116" s="20"/>
      <c r="K116" s="20"/>
      <c r="L116" s="20"/>
      <c r="M116" s="33"/>
      <c r="N116" s="33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33"/>
      <c r="I117" s="20"/>
      <c r="J117" s="20"/>
      <c r="K117" s="20"/>
      <c r="L117" s="20"/>
      <c r="M117" s="33"/>
      <c r="N117" s="33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33"/>
      <c r="I118" s="20"/>
      <c r="J118" s="20"/>
      <c r="K118" s="20"/>
      <c r="L118" s="20"/>
      <c r="M118" s="33"/>
      <c r="N118" s="33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33"/>
      <c r="I119" s="20"/>
      <c r="J119" s="20"/>
      <c r="K119" s="20"/>
      <c r="L119" s="20"/>
      <c r="M119" s="33"/>
      <c r="N119" s="33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33"/>
      <c r="I120" s="20"/>
      <c r="J120" s="20"/>
      <c r="K120" s="20"/>
      <c r="L120" s="20"/>
      <c r="M120" s="33"/>
      <c r="N120" s="33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33"/>
      <c r="I121" s="20"/>
      <c r="J121" s="20"/>
      <c r="K121" s="20"/>
      <c r="L121" s="20"/>
      <c r="M121" s="33"/>
      <c r="N121" s="33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33"/>
      <c r="I122" s="20"/>
      <c r="J122" s="20"/>
      <c r="K122" s="20"/>
      <c r="L122" s="20"/>
      <c r="M122" s="33"/>
      <c r="N122" s="33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33"/>
      <c r="I123" s="20"/>
      <c r="J123" s="20"/>
      <c r="K123" s="20"/>
      <c r="L123" s="20"/>
      <c r="M123" s="33"/>
      <c r="N123" s="33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33"/>
      <c r="I124" s="20"/>
      <c r="J124" s="20"/>
      <c r="K124" s="20"/>
      <c r="L124" s="20"/>
      <c r="M124" s="33"/>
      <c r="N124" s="33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33"/>
      <c r="I125" s="20"/>
      <c r="J125" s="20"/>
      <c r="K125" s="20"/>
      <c r="L125" s="20"/>
      <c r="M125" s="33"/>
      <c r="N125" s="33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33"/>
      <c r="I126" s="20"/>
      <c r="J126" s="20"/>
      <c r="K126" s="20"/>
      <c r="L126" s="20"/>
      <c r="M126" s="33"/>
      <c r="N126" s="33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33"/>
      <c r="I127" s="20"/>
      <c r="J127" s="20"/>
      <c r="K127" s="20"/>
      <c r="L127" s="20"/>
      <c r="M127" s="33"/>
      <c r="N127" s="33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33"/>
      <c r="I128" s="20"/>
      <c r="J128" s="20"/>
      <c r="K128" s="20"/>
      <c r="L128" s="20"/>
      <c r="M128" s="33"/>
      <c r="N128" s="33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33"/>
      <c r="I129" s="20"/>
      <c r="J129" s="20"/>
      <c r="K129" s="20"/>
      <c r="L129" s="20"/>
      <c r="M129" s="33"/>
      <c r="N129" s="33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33"/>
      <c r="I130" s="20"/>
      <c r="J130" s="20"/>
      <c r="K130" s="20"/>
      <c r="L130" s="20"/>
      <c r="M130" s="33"/>
      <c r="N130" s="33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33"/>
      <c r="I131" s="20"/>
      <c r="J131" s="20"/>
      <c r="K131" s="20"/>
      <c r="L131" s="20"/>
      <c r="M131" s="33"/>
      <c r="N131" s="33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33"/>
      <c r="I132" s="20"/>
      <c r="J132" s="20"/>
      <c r="K132" s="20"/>
      <c r="L132" s="20"/>
      <c r="M132" s="33"/>
      <c r="N132" s="33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33"/>
      <c r="I133" s="20"/>
      <c r="J133" s="20"/>
      <c r="K133" s="20"/>
      <c r="L133" s="20"/>
      <c r="M133" s="33"/>
      <c r="N133" s="33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33"/>
      <c r="I134" s="20"/>
      <c r="J134" s="20"/>
      <c r="K134" s="20"/>
      <c r="L134" s="20"/>
      <c r="M134" s="33"/>
      <c r="N134" s="33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33"/>
      <c r="I135" s="20"/>
      <c r="J135" s="20"/>
      <c r="K135" s="20"/>
      <c r="L135" s="20"/>
      <c r="M135" s="33"/>
      <c r="N135" s="33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33"/>
      <c r="I136" s="20"/>
      <c r="J136" s="20"/>
      <c r="K136" s="20"/>
      <c r="L136" s="20"/>
      <c r="M136" s="33"/>
      <c r="N136" s="33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33"/>
      <c r="I137" s="20"/>
      <c r="J137" s="20"/>
      <c r="K137" s="20"/>
      <c r="L137" s="20"/>
      <c r="M137" s="33"/>
      <c r="N137" s="33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33"/>
      <c r="I138" s="20"/>
      <c r="J138" s="20"/>
      <c r="K138" s="20"/>
      <c r="L138" s="20"/>
      <c r="M138" s="33"/>
      <c r="N138" s="33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33"/>
      <c r="I139" s="20"/>
      <c r="J139" s="20"/>
      <c r="K139" s="20"/>
      <c r="L139" s="20"/>
      <c r="M139" s="33"/>
      <c r="N139" s="33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33"/>
      <c r="I140" s="20"/>
      <c r="J140" s="20"/>
      <c r="K140" s="20"/>
      <c r="L140" s="20"/>
      <c r="M140" s="33"/>
      <c r="N140" s="33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33"/>
      <c r="I141" s="20"/>
      <c r="J141" s="20"/>
      <c r="K141" s="20"/>
      <c r="L141" s="20"/>
      <c r="M141" s="33"/>
      <c r="N141" s="33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33"/>
      <c r="I142" s="20"/>
      <c r="J142" s="20"/>
      <c r="K142" s="20"/>
      <c r="L142" s="20"/>
      <c r="M142" s="33"/>
      <c r="N142" s="33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33"/>
      <c r="I143" s="20"/>
      <c r="J143" s="20"/>
      <c r="K143" s="20"/>
      <c r="L143" s="20"/>
      <c r="M143" s="33"/>
      <c r="N143" s="33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33"/>
      <c r="I144" s="20"/>
      <c r="J144" s="20"/>
      <c r="K144" s="20"/>
      <c r="L144" s="20"/>
      <c r="M144" s="33"/>
      <c r="N144" s="33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33"/>
      <c r="I145" s="20"/>
      <c r="J145" s="20"/>
      <c r="K145" s="20"/>
      <c r="L145" s="20"/>
      <c r="M145" s="33"/>
      <c r="N145" s="33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33"/>
      <c r="I146" s="20"/>
      <c r="J146" s="20"/>
      <c r="K146" s="20"/>
      <c r="L146" s="20"/>
      <c r="M146" s="33"/>
      <c r="N146" s="33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33"/>
      <c r="I147" s="20"/>
      <c r="J147" s="20"/>
      <c r="K147" s="20"/>
      <c r="L147" s="20"/>
      <c r="M147" s="33"/>
      <c r="N147" s="33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33"/>
      <c r="I148" s="20"/>
      <c r="J148" s="20"/>
      <c r="K148" s="20"/>
      <c r="L148" s="20"/>
      <c r="M148" s="33"/>
      <c r="N148" s="33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33"/>
      <c r="I149" s="20"/>
      <c r="J149" s="20"/>
      <c r="K149" s="20"/>
      <c r="L149" s="20"/>
      <c r="M149" s="33"/>
      <c r="N149" s="33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33"/>
      <c r="I150" s="20"/>
      <c r="J150" s="20"/>
      <c r="K150" s="20"/>
      <c r="L150" s="20"/>
      <c r="M150" s="33"/>
      <c r="N150" s="33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33"/>
      <c r="I151" s="20"/>
      <c r="J151" s="20"/>
      <c r="K151" s="20"/>
      <c r="L151" s="20"/>
      <c r="M151" s="33"/>
      <c r="N151" s="33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33"/>
      <c r="I152" s="20"/>
      <c r="J152" s="20"/>
      <c r="K152" s="20"/>
      <c r="L152" s="20"/>
      <c r="M152" s="33"/>
      <c r="N152" s="33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33"/>
      <c r="I153" s="20"/>
      <c r="J153" s="20"/>
      <c r="K153" s="20"/>
      <c r="L153" s="20"/>
      <c r="M153" s="33"/>
      <c r="N153" s="33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33"/>
      <c r="I154" s="20"/>
      <c r="J154" s="20"/>
      <c r="K154" s="20"/>
      <c r="L154" s="20"/>
      <c r="M154" s="33"/>
      <c r="N154" s="33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33"/>
      <c r="I155" s="20"/>
      <c r="J155" s="20"/>
      <c r="K155" s="20"/>
      <c r="L155" s="20"/>
      <c r="M155" s="33"/>
      <c r="N155" s="33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33"/>
      <c r="I156" s="20"/>
      <c r="J156" s="20"/>
      <c r="K156" s="20"/>
      <c r="L156" s="20"/>
      <c r="M156" s="33"/>
      <c r="N156" s="33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33"/>
      <c r="I157" s="20"/>
      <c r="J157" s="20"/>
      <c r="K157" s="20"/>
      <c r="L157" s="20"/>
      <c r="M157" s="33"/>
      <c r="N157" s="33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33"/>
      <c r="I158" s="20"/>
      <c r="J158" s="20"/>
      <c r="K158" s="20"/>
      <c r="L158" s="20"/>
      <c r="M158" s="33"/>
      <c r="N158" s="33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33"/>
      <c r="I159" s="20"/>
      <c r="J159" s="20"/>
      <c r="K159" s="20"/>
      <c r="L159" s="20"/>
      <c r="M159" s="33"/>
      <c r="N159" s="33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33"/>
      <c r="I160" s="20"/>
      <c r="J160" s="20"/>
      <c r="K160" s="20"/>
      <c r="L160" s="20"/>
      <c r="M160" s="33"/>
      <c r="N160" s="33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33"/>
      <c r="I161" s="20"/>
      <c r="J161" s="20"/>
      <c r="K161" s="20"/>
      <c r="L161" s="20"/>
      <c r="M161" s="33"/>
      <c r="N161" s="33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33"/>
      <c r="I162" s="20"/>
      <c r="J162" s="20"/>
      <c r="K162" s="20"/>
      <c r="L162" s="20"/>
      <c r="M162" s="33"/>
      <c r="N162" s="33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33"/>
      <c r="I163" s="20"/>
      <c r="J163" s="20"/>
      <c r="K163" s="20"/>
      <c r="L163" s="20"/>
      <c r="M163" s="33"/>
      <c r="N163" s="33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33"/>
      <c r="I164" s="20"/>
      <c r="J164" s="20"/>
      <c r="K164" s="20"/>
      <c r="L164" s="20"/>
      <c r="M164" s="33"/>
      <c r="N164" s="33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33"/>
      <c r="I165" s="20"/>
      <c r="J165" s="20"/>
      <c r="K165" s="20"/>
      <c r="L165" s="20"/>
      <c r="M165" s="33"/>
      <c r="N165" s="33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33"/>
      <c r="I166" s="20"/>
      <c r="J166" s="20"/>
      <c r="K166" s="20"/>
      <c r="L166" s="20"/>
      <c r="M166" s="33"/>
      <c r="N166" s="33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33"/>
      <c r="I167" s="20"/>
      <c r="J167" s="20"/>
      <c r="K167" s="20"/>
      <c r="L167" s="20"/>
      <c r="M167" s="33"/>
      <c r="N167" s="33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33"/>
      <c r="I168" s="20"/>
      <c r="J168" s="20"/>
      <c r="K168" s="20"/>
      <c r="L168" s="20"/>
      <c r="M168" s="33"/>
      <c r="N168" s="33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33"/>
      <c r="I169" s="20"/>
      <c r="J169" s="20"/>
      <c r="K169" s="20"/>
      <c r="L169" s="20"/>
      <c r="M169" s="33"/>
      <c r="N169" s="33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33"/>
      <c r="I170" s="20"/>
      <c r="J170" s="20"/>
      <c r="K170" s="20"/>
      <c r="L170" s="20"/>
      <c r="M170" s="33"/>
      <c r="N170" s="33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33"/>
      <c r="I171" s="20"/>
      <c r="J171" s="20"/>
      <c r="K171" s="20"/>
      <c r="L171" s="20"/>
      <c r="M171" s="33"/>
      <c r="N171" s="33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33"/>
      <c r="I172" s="20"/>
      <c r="J172" s="20"/>
      <c r="K172" s="20"/>
      <c r="L172" s="20"/>
      <c r="M172" s="33"/>
      <c r="N172" s="33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33"/>
      <c r="I173" s="20"/>
      <c r="J173" s="20"/>
      <c r="K173" s="20"/>
      <c r="L173" s="20"/>
      <c r="M173" s="33"/>
      <c r="N173" s="33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33"/>
      <c r="I174" s="20"/>
      <c r="J174" s="20"/>
      <c r="K174" s="20"/>
      <c r="L174" s="20"/>
      <c r="M174" s="33"/>
      <c r="N174" s="33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33"/>
      <c r="I175" s="20"/>
      <c r="J175" s="20"/>
      <c r="K175" s="20"/>
      <c r="L175" s="20"/>
      <c r="M175" s="33"/>
      <c r="N175" s="33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33"/>
      <c r="I176" s="20"/>
      <c r="J176" s="20"/>
      <c r="K176" s="20"/>
      <c r="L176" s="20"/>
      <c r="M176" s="33"/>
      <c r="N176" s="33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33"/>
      <c r="I177" s="20"/>
      <c r="J177" s="20"/>
      <c r="K177" s="20"/>
      <c r="L177" s="20"/>
      <c r="M177" s="33"/>
      <c r="N177" s="33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33"/>
      <c r="I178" s="20"/>
      <c r="J178" s="20"/>
      <c r="K178" s="20"/>
      <c r="L178" s="20"/>
      <c r="M178" s="33"/>
      <c r="N178" s="33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33"/>
      <c r="I179" s="20"/>
      <c r="J179" s="20"/>
      <c r="K179" s="20"/>
      <c r="L179" s="20"/>
      <c r="M179" s="33"/>
      <c r="N179" s="33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33"/>
      <c r="I180" s="20"/>
      <c r="J180" s="20"/>
      <c r="K180" s="20"/>
      <c r="L180" s="20"/>
      <c r="M180" s="33"/>
      <c r="N180" s="33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33"/>
      <c r="I181" s="20"/>
      <c r="J181" s="20"/>
      <c r="K181" s="20"/>
      <c r="L181" s="20"/>
      <c r="M181" s="33"/>
      <c r="N181" s="33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33"/>
      <c r="I182" s="20"/>
      <c r="J182" s="20"/>
      <c r="K182" s="20"/>
      <c r="L182" s="20"/>
      <c r="M182" s="33"/>
      <c r="N182" s="33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33"/>
      <c r="I183" s="20"/>
      <c r="J183" s="20"/>
      <c r="K183" s="20"/>
      <c r="L183" s="20"/>
      <c r="M183" s="33"/>
      <c r="N183" s="33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33"/>
      <c r="I184" s="20"/>
      <c r="J184" s="20"/>
      <c r="K184" s="20"/>
      <c r="L184" s="20"/>
      <c r="M184" s="33"/>
      <c r="N184" s="33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33"/>
      <c r="I185" s="20"/>
      <c r="J185" s="20"/>
      <c r="K185" s="20"/>
      <c r="L185" s="20"/>
      <c r="M185" s="33"/>
      <c r="N185" s="33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33"/>
      <c r="I186" s="20"/>
      <c r="J186" s="20"/>
      <c r="K186" s="20"/>
      <c r="L186" s="20"/>
      <c r="M186" s="33"/>
      <c r="N186" s="33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33"/>
      <c r="I187" s="20"/>
      <c r="J187" s="20"/>
      <c r="K187" s="20"/>
      <c r="L187" s="20"/>
      <c r="M187" s="33"/>
      <c r="N187" s="33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33"/>
      <c r="I188" s="20"/>
      <c r="J188" s="20"/>
      <c r="K188" s="20"/>
      <c r="L188" s="20"/>
      <c r="M188" s="33"/>
      <c r="N188" s="33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33"/>
      <c r="I189" s="20"/>
      <c r="J189" s="20"/>
      <c r="K189" s="20"/>
      <c r="L189" s="20"/>
      <c r="M189" s="33"/>
      <c r="N189" s="33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33"/>
      <c r="I190" s="20"/>
      <c r="J190" s="20"/>
      <c r="K190" s="20"/>
      <c r="L190" s="20"/>
      <c r="M190" s="33"/>
      <c r="N190" s="33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33"/>
      <c r="I191" s="20"/>
      <c r="J191" s="20"/>
      <c r="K191" s="20"/>
      <c r="L191" s="20"/>
      <c r="M191" s="33"/>
      <c r="N191" s="33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33"/>
      <c r="I192" s="20"/>
      <c r="J192" s="20"/>
      <c r="K192" s="20"/>
      <c r="L192" s="20"/>
      <c r="M192" s="33"/>
      <c r="N192" s="33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33"/>
      <c r="I193" s="20"/>
      <c r="J193" s="20"/>
      <c r="K193" s="20"/>
      <c r="L193" s="20"/>
      <c r="M193" s="33"/>
      <c r="N193" s="33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33"/>
      <c r="I194" s="20"/>
      <c r="J194" s="20"/>
      <c r="K194" s="20"/>
      <c r="L194" s="20"/>
      <c r="M194" s="33"/>
      <c r="N194" s="33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33"/>
      <c r="I195" s="20"/>
      <c r="J195" s="20"/>
      <c r="K195" s="20"/>
      <c r="L195" s="20"/>
      <c r="M195" s="33"/>
      <c r="N195" s="33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33"/>
      <c r="I196" s="20"/>
      <c r="J196" s="20"/>
      <c r="K196" s="20"/>
      <c r="L196" s="20"/>
      <c r="M196" s="33"/>
      <c r="N196" s="33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33"/>
      <c r="I197" s="20"/>
      <c r="J197" s="20"/>
      <c r="K197" s="20"/>
      <c r="L197" s="20"/>
      <c r="M197" s="33"/>
      <c r="N197" s="33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33"/>
      <c r="I198" s="20"/>
      <c r="J198" s="20"/>
      <c r="K198" s="20"/>
      <c r="L198" s="20"/>
      <c r="M198" s="33"/>
      <c r="N198" s="33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33"/>
      <c r="I199" s="20"/>
      <c r="J199" s="20"/>
      <c r="K199" s="20"/>
      <c r="L199" s="20"/>
      <c r="M199" s="33"/>
      <c r="N199" s="33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33"/>
      <c r="I200" s="20"/>
      <c r="J200" s="20"/>
      <c r="K200" s="20"/>
      <c r="L200" s="20"/>
      <c r="M200" s="33"/>
      <c r="N200" s="33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33"/>
      <c r="I201" s="20"/>
      <c r="J201" s="20"/>
      <c r="K201" s="20"/>
      <c r="L201" s="20"/>
      <c r="M201" s="33"/>
      <c r="N201" s="33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33"/>
      <c r="I202" s="20"/>
      <c r="J202" s="20"/>
      <c r="K202" s="20"/>
      <c r="L202" s="20"/>
      <c r="M202" s="33"/>
      <c r="N202" s="33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33"/>
      <c r="I203" s="20"/>
      <c r="J203" s="20"/>
      <c r="K203" s="20"/>
      <c r="L203" s="20"/>
      <c r="M203" s="33"/>
      <c r="N203" s="33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33"/>
      <c r="I204" s="20"/>
      <c r="J204" s="20"/>
      <c r="K204" s="20"/>
      <c r="L204" s="20"/>
      <c r="M204" s="33"/>
      <c r="N204" s="33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33"/>
      <c r="I205" s="20"/>
      <c r="J205" s="20"/>
      <c r="K205" s="20"/>
      <c r="L205" s="20"/>
      <c r="M205" s="33"/>
      <c r="N205" s="33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33"/>
      <c r="I206" s="20"/>
      <c r="J206" s="20"/>
      <c r="K206" s="20"/>
      <c r="L206" s="20"/>
      <c r="M206" s="33"/>
      <c r="N206" s="33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33"/>
      <c r="I207" s="20"/>
      <c r="J207" s="20"/>
      <c r="K207" s="20"/>
      <c r="L207" s="20"/>
      <c r="M207" s="33"/>
      <c r="N207" s="33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33"/>
      <c r="I208" s="20"/>
      <c r="J208" s="20"/>
      <c r="K208" s="20"/>
      <c r="L208" s="20"/>
      <c r="M208" s="33"/>
      <c r="N208" s="33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33"/>
      <c r="I209" s="20"/>
      <c r="J209" s="20"/>
      <c r="K209" s="20"/>
      <c r="L209" s="20"/>
      <c r="M209" s="33"/>
      <c r="N209" s="33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33"/>
      <c r="I210" s="20"/>
      <c r="J210" s="20"/>
      <c r="K210" s="20"/>
      <c r="L210" s="20"/>
      <c r="M210" s="33"/>
      <c r="N210" s="33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33"/>
      <c r="I211" s="20"/>
      <c r="J211" s="20"/>
      <c r="K211" s="20"/>
      <c r="L211" s="20"/>
      <c r="M211" s="33"/>
      <c r="N211" s="33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33"/>
      <c r="I212" s="20"/>
      <c r="J212" s="20"/>
      <c r="K212" s="20"/>
      <c r="L212" s="20"/>
      <c r="M212" s="33"/>
      <c r="N212" s="33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33"/>
      <c r="I213" s="20"/>
      <c r="J213" s="20"/>
      <c r="K213" s="20"/>
      <c r="L213" s="20"/>
      <c r="M213" s="33"/>
      <c r="N213" s="33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33"/>
      <c r="I214" s="20"/>
      <c r="J214" s="20"/>
      <c r="K214" s="20"/>
      <c r="L214" s="20"/>
      <c r="M214" s="33"/>
      <c r="N214" s="33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33"/>
      <c r="I215" s="20"/>
      <c r="J215" s="20"/>
      <c r="K215" s="20"/>
      <c r="L215" s="20"/>
      <c r="M215" s="33"/>
      <c r="N215" s="33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33"/>
      <c r="I216" s="20"/>
      <c r="J216" s="20"/>
      <c r="K216" s="20"/>
      <c r="L216" s="20"/>
      <c r="M216" s="33"/>
      <c r="N216" s="33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33"/>
      <c r="I217" s="20"/>
      <c r="J217" s="20"/>
      <c r="K217" s="20"/>
      <c r="L217" s="20"/>
      <c r="M217" s="33"/>
      <c r="N217" s="33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33"/>
      <c r="I218" s="20"/>
      <c r="J218" s="20"/>
      <c r="K218" s="20"/>
      <c r="L218" s="20"/>
      <c r="M218" s="33"/>
      <c r="N218" s="33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33"/>
      <c r="I219" s="20"/>
      <c r="J219" s="20"/>
      <c r="K219" s="20"/>
      <c r="L219" s="20"/>
      <c r="M219" s="33"/>
      <c r="N219" s="33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33"/>
      <c r="I220" s="20"/>
      <c r="J220" s="20"/>
      <c r="K220" s="20"/>
      <c r="L220" s="20"/>
      <c r="M220" s="33"/>
      <c r="N220" s="33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33"/>
      <c r="I221" s="20"/>
      <c r="J221" s="20"/>
      <c r="K221" s="20"/>
      <c r="L221" s="20"/>
      <c r="M221" s="33"/>
      <c r="N221" s="33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33"/>
      <c r="I222" s="20"/>
      <c r="J222" s="20"/>
      <c r="K222" s="20"/>
      <c r="L222" s="20"/>
      <c r="M222" s="33"/>
      <c r="N222" s="33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33"/>
      <c r="I223" s="20"/>
      <c r="J223" s="20"/>
      <c r="K223" s="20"/>
      <c r="L223" s="20"/>
      <c r="M223" s="33"/>
      <c r="N223" s="33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33"/>
      <c r="I224" s="20"/>
      <c r="J224" s="20"/>
      <c r="K224" s="20"/>
      <c r="L224" s="20"/>
      <c r="M224" s="33"/>
      <c r="N224" s="33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33"/>
      <c r="I225" s="20"/>
      <c r="J225" s="20"/>
      <c r="K225" s="20"/>
      <c r="L225" s="20"/>
      <c r="M225" s="33"/>
      <c r="N225" s="33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33"/>
      <c r="I226" s="20"/>
      <c r="J226" s="20"/>
      <c r="K226" s="20"/>
      <c r="L226" s="20"/>
      <c r="M226" s="33"/>
      <c r="N226" s="33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33"/>
      <c r="I227" s="20"/>
      <c r="J227" s="20"/>
      <c r="K227" s="20"/>
      <c r="L227" s="20"/>
      <c r="M227" s="33"/>
      <c r="N227" s="33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33"/>
      <c r="I228" s="20"/>
      <c r="J228" s="20"/>
      <c r="K228" s="20"/>
      <c r="L228" s="20"/>
      <c r="M228" s="33"/>
      <c r="N228" s="33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33"/>
      <c r="I229" s="20"/>
      <c r="J229" s="20"/>
      <c r="K229" s="20"/>
      <c r="L229" s="20"/>
      <c r="M229" s="33"/>
      <c r="N229" s="33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33"/>
      <c r="I230" s="20"/>
      <c r="J230" s="20"/>
      <c r="K230" s="20"/>
      <c r="L230" s="20"/>
      <c r="M230" s="33"/>
      <c r="N230" s="33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33"/>
      <c r="I231" s="20"/>
      <c r="J231" s="20"/>
      <c r="K231" s="20"/>
      <c r="L231" s="20"/>
      <c r="M231" s="33"/>
      <c r="N231" s="33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33"/>
      <c r="I232" s="20"/>
      <c r="J232" s="20"/>
      <c r="K232" s="20"/>
      <c r="L232" s="20"/>
      <c r="M232" s="33"/>
      <c r="N232" s="33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33"/>
      <c r="I233" s="20"/>
      <c r="J233" s="20"/>
      <c r="K233" s="20"/>
      <c r="L233" s="20"/>
      <c r="M233" s="33"/>
      <c r="N233" s="33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33"/>
      <c r="I234" s="20"/>
      <c r="J234" s="20"/>
      <c r="K234" s="20"/>
      <c r="L234" s="20"/>
      <c r="M234" s="33"/>
      <c r="N234" s="33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33"/>
      <c r="I235" s="20"/>
      <c r="J235" s="20"/>
      <c r="K235" s="20"/>
      <c r="L235" s="20"/>
      <c r="M235" s="33"/>
      <c r="N235" s="33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33"/>
      <c r="I236" s="20"/>
      <c r="J236" s="20"/>
      <c r="K236" s="20"/>
      <c r="L236" s="20"/>
      <c r="M236" s="33"/>
      <c r="N236" s="33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33"/>
      <c r="I237" s="20"/>
      <c r="J237" s="20"/>
      <c r="K237" s="20"/>
      <c r="L237" s="20"/>
      <c r="M237" s="33"/>
      <c r="N237" s="33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33"/>
      <c r="I238" s="20"/>
      <c r="J238" s="20"/>
      <c r="K238" s="20"/>
      <c r="L238" s="20"/>
      <c r="M238" s="33"/>
      <c r="N238" s="33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33"/>
      <c r="I239" s="20"/>
      <c r="J239" s="20"/>
      <c r="K239" s="20"/>
      <c r="L239" s="20"/>
      <c r="M239" s="33"/>
      <c r="N239" s="33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63">
    <mergeCell ref="A36:L36"/>
    <mergeCell ref="A37:L37"/>
    <mergeCell ref="A38:L38"/>
    <mergeCell ref="A39:L39"/>
    <mergeCell ref="A29:L29"/>
    <mergeCell ref="A30:L30"/>
    <mergeCell ref="A31:L31"/>
    <mergeCell ref="A32:L32"/>
    <mergeCell ref="A33:L33"/>
    <mergeCell ref="A34:L34"/>
    <mergeCell ref="A35:L35"/>
    <mergeCell ref="A24:L24"/>
    <mergeCell ref="A25:L25"/>
    <mergeCell ref="A26:L26"/>
    <mergeCell ref="A27:L27"/>
    <mergeCell ref="A28:L28"/>
    <mergeCell ref="A19:L19"/>
    <mergeCell ref="A20:L20"/>
    <mergeCell ref="A21:L21"/>
    <mergeCell ref="A22:L22"/>
    <mergeCell ref="A23:L23"/>
    <mergeCell ref="T5:Y5"/>
    <mergeCell ref="A15:L15"/>
    <mergeCell ref="A16:L16"/>
    <mergeCell ref="A17:L17"/>
    <mergeCell ref="A18:L18"/>
    <mergeCell ref="A10:L10"/>
    <mergeCell ref="A11:L11"/>
    <mergeCell ref="A12:L12"/>
    <mergeCell ref="A13:L13"/>
    <mergeCell ref="A14:L14"/>
    <mergeCell ref="N6:N7"/>
    <mergeCell ref="T6:U6"/>
    <mergeCell ref="V6:W6"/>
    <mergeCell ref="X6:X7"/>
    <mergeCell ref="Y6:Y7"/>
    <mergeCell ref="C5:E5"/>
    <mergeCell ref="Z5:Z7"/>
    <mergeCell ref="AA5:AA7"/>
    <mergeCell ref="A6:A7"/>
    <mergeCell ref="B6:B7"/>
    <mergeCell ref="C6:C7"/>
    <mergeCell ref="M5:S5"/>
    <mergeCell ref="S6:S7"/>
    <mergeCell ref="D6:D7"/>
    <mergeCell ref="E6:E7"/>
    <mergeCell ref="F6:F7"/>
    <mergeCell ref="G6:G7"/>
    <mergeCell ref="H6:H7"/>
    <mergeCell ref="I6:J6"/>
    <mergeCell ref="K6:L6"/>
    <mergeCell ref="A5:B5"/>
    <mergeCell ref="M6:M7"/>
    <mergeCell ref="A1:A3"/>
    <mergeCell ref="B1:AA1"/>
    <mergeCell ref="B2:AA2"/>
    <mergeCell ref="B3:AA3"/>
    <mergeCell ref="C4:AA4"/>
    <mergeCell ref="F5:L5"/>
    <mergeCell ref="R6:R7"/>
    <mergeCell ref="Q6:Q7"/>
    <mergeCell ref="P6:P7"/>
    <mergeCell ref="O6:O7"/>
  </mergeCells>
  <conditionalFormatting sqref="AD8:AD10">
    <cfRule type="notContainsBlanks" dxfId="10" priority="1">
      <formula>LEN(TRIM(AD8))&gt;0</formula>
    </cfRule>
  </conditionalFormatting>
  <dataValidations count="2">
    <dataValidation type="list" allowBlank="1" sqref="H8" xr:uid="{00000000-0002-0000-0100-000000000000}">
      <formula1>"SERVIÇO,CURSO,EVENTO,REUNIÃO,OUTROS"</formula1>
    </dataValidation>
    <dataValidation type="list" allowBlank="1" sqref="P8" xr:uid="{D3FE4142-C968-4EB4-9923-9BB8E6777D28}">
      <formula1>$AD$8:$AD$10</formula1>
    </dataValidation>
  </dataValidations>
  <pageMargins left="0.51180555555555496" right="0.51180555555555496" top="0.78749999999999998" bottom="0.78749999999999998" header="0" footer="0"/>
  <pageSetup scale="2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6D0D3-BC07-4EF6-9D2A-62DE8AAA30CD}">
  <sheetPr>
    <tabColor theme="0"/>
  </sheetPr>
  <dimension ref="A1:AE1004"/>
  <sheetViews>
    <sheetView view="pageBreakPreview" zoomScaleNormal="89" zoomScaleSheetLayoutView="100" workbookViewId="0">
      <pane ySplit="7" topLeftCell="A8" activePane="bottomLeft" state="frozen"/>
      <selection pane="bottomLeft" activeCell="AA13" sqref="AA13:AA15"/>
    </sheetView>
  </sheetViews>
  <sheetFormatPr defaultColWidth="0" defaultRowHeight="15" customHeight="1"/>
  <cols>
    <col min="1" max="1" width="18.125" customWidth="1"/>
    <col min="2" max="2" width="15.625" customWidth="1"/>
    <col min="3" max="3" width="44.875" bestFit="1" customWidth="1"/>
    <col min="4" max="4" width="14" customWidth="1"/>
    <col min="5" max="5" width="36.25" customWidth="1"/>
    <col min="6" max="6" width="40.625" bestFit="1" customWidth="1"/>
    <col min="7" max="7" width="18.375" customWidth="1"/>
    <col min="8" max="10" width="13.125" customWidth="1"/>
    <col min="11" max="11" width="21.5" customWidth="1"/>
    <col min="12" max="12" width="17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5.625" customWidth="1"/>
    <col min="26" max="26" width="18" customWidth="1"/>
    <col min="27" max="27" width="17.25" customWidth="1"/>
    <col min="28" max="29" width="13.125" hidden="1" customWidth="1"/>
    <col min="30" max="31" width="0" hidden="1" customWidth="1"/>
    <col min="32" max="16384" width="12.625" hidden="1"/>
  </cols>
  <sheetData>
    <row r="1" spans="1:29" ht="21">
      <c r="A1" s="151"/>
      <c r="B1" s="153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5"/>
      <c r="AB1" s="1"/>
      <c r="AC1" s="1"/>
    </row>
    <row r="2" spans="1:29" ht="21">
      <c r="A2" s="152"/>
      <c r="B2" s="153" t="s">
        <v>217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5"/>
      <c r="AB2" s="1"/>
      <c r="AC2" s="1"/>
    </row>
    <row r="3" spans="1:29" ht="21">
      <c r="A3" s="152"/>
      <c r="B3" s="153" t="s">
        <v>145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5"/>
      <c r="AB3" s="2"/>
      <c r="AC3" s="2"/>
    </row>
    <row r="4" spans="1:29" ht="15" customHeight="1">
      <c r="A4" s="36" t="s">
        <v>214</v>
      </c>
      <c r="B4" s="4"/>
      <c r="C4" s="189" t="s">
        <v>4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1"/>
      <c r="AB4" s="2"/>
      <c r="AC4" s="2"/>
    </row>
    <row r="5" spans="1:29" s="53" customFormat="1" ht="15.75" customHeight="1">
      <c r="A5" s="148" t="s">
        <v>5</v>
      </c>
      <c r="B5" s="187"/>
      <c r="C5" s="148" t="s">
        <v>6</v>
      </c>
      <c r="D5" s="188"/>
      <c r="E5" s="187"/>
      <c r="F5" s="148" t="s">
        <v>7</v>
      </c>
      <c r="G5" s="188"/>
      <c r="H5" s="188"/>
      <c r="I5" s="188"/>
      <c r="J5" s="188"/>
      <c r="K5" s="188"/>
      <c r="L5" s="188"/>
      <c r="M5" s="148" t="s">
        <v>8</v>
      </c>
      <c r="N5" s="188"/>
      <c r="O5" s="188"/>
      <c r="P5" s="188"/>
      <c r="Q5" s="188"/>
      <c r="R5" s="188"/>
      <c r="S5" s="187"/>
      <c r="T5" s="148" t="s">
        <v>9</v>
      </c>
      <c r="U5" s="188"/>
      <c r="V5" s="188"/>
      <c r="W5" s="188"/>
      <c r="X5" s="188"/>
      <c r="Y5" s="187"/>
      <c r="Z5" s="161" t="s">
        <v>69</v>
      </c>
      <c r="AA5" s="161" t="s">
        <v>70</v>
      </c>
    </row>
    <row r="6" spans="1:29" s="53" customFormat="1" ht="15.75" customHeight="1">
      <c r="A6" s="161" t="s">
        <v>12</v>
      </c>
      <c r="B6" s="161" t="s">
        <v>13</v>
      </c>
      <c r="C6" s="161" t="s">
        <v>14</v>
      </c>
      <c r="D6" s="161" t="s">
        <v>15</v>
      </c>
      <c r="E6" s="161" t="s">
        <v>16</v>
      </c>
      <c r="F6" s="161" t="s">
        <v>71</v>
      </c>
      <c r="G6" s="161" t="s">
        <v>72</v>
      </c>
      <c r="H6" s="161" t="s">
        <v>73</v>
      </c>
      <c r="I6" s="148" t="s">
        <v>20</v>
      </c>
      <c r="J6" s="187"/>
      <c r="K6" s="167" t="s">
        <v>21</v>
      </c>
      <c r="L6" s="187"/>
      <c r="M6" s="161" t="s">
        <v>74</v>
      </c>
      <c r="N6" s="161" t="s">
        <v>75</v>
      </c>
      <c r="O6" s="161" t="s">
        <v>76</v>
      </c>
      <c r="P6" s="161" t="s">
        <v>77</v>
      </c>
      <c r="Q6" s="163" t="s">
        <v>78</v>
      </c>
      <c r="R6" s="163" t="s">
        <v>79</v>
      </c>
      <c r="S6" s="163" t="s">
        <v>80</v>
      </c>
      <c r="T6" s="167" t="s">
        <v>28</v>
      </c>
      <c r="U6" s="187"/>
      <c r="V6" s="167" t="s">
        <v>29</v>
      </c>
      <c r="W6" s="187"/>
      <c r="X6" s="161" t="s">
        <v>81</v>
      </c>
      <c r="Y6" s="163" t="s">
        <v>82</v>
      </c>
      <c r="Z6" s="179"/>
      <c r="AA6" s="179"/>
    </row>
    <row r="7" spans="1:29" s="53" customFormat="1" ht="30">
      <c r="A7" s="179"/>
      <c r="B7" s="179"/>
      <c r="C7" s="179"/>
      <c r="D7" s="179"/>
      <c r="E7" s="179"/>
      <c r="F7" s="179"/>
      <c r="G7" s="179"/>
      <c r="H7" s="179"/>
      <c r="I7" s="39" t="s">
        <v>83</v>
      </c>
      <c r="J7" s="39" t="s">
        <v>84</v>
      </c>
      <c r="K7" s="39" t="s">
        <v>85</v>
      </c>
      <c r="L7" s="40" t="s">
        <v>86</v>
      </c>
      <c r="M7" s="179"/>
      <c r="N7" s="179"/>
      <c r="O7" s="179"/>
      <c r="P7" s="179"/>
      <c r="Q7" s="179"/>
      <c r="R7" s="179"/>
      <c r="S7" s="179"/>
      <c r="T7" s="39" t="s">
        <v>87</v>
      </c>
      <c r="U7" s="40" t="s">
        <v>88</v>
      </c>
      <c r="V7" s="39" t="s">
        <v>89</v>
      </c>
      <c r="W7" s="40" t="s">
        <v>90</v>
      </c>
      <c r="X7" s="179"/>
      <c r="Y7" s="179"/>
      <c r="Z7" s="179"/>
      <c r="AA7" s="179"/>
    </row>
    <row r="8" spans="1:29" s="53" customFormat="1" ht="30" customHeight="1">
      <c r="A8" s="121">
        <v>560800</v>
      </c>
      <c r="B8" s="121">
        <v>560801</v>
      </c>
      <c r="C8" s="121" t="s">
        <v>154</v>
      </c>
      <c r="D8" s="122" t="s">
        <v>168</v>
      </c>
      <c r="E8" s="121" t="s">
        <v>155</v>
      </c>
      <c r="F8" s="121" t="s">
        <v>156</v>
      </c>
      <c r="G8" s="123"/>
      <c r="H8" s="122" t="s">
        <v>7</v>
      </c>
      <c r="I8" s="122" t="s">
        <v>150</v>
      </c>
      <c r="J8" s="123" t="s">
        <v>151</v>
      </c>
      <c r="K8" s="122"/>
      <c r="L8" s="123" t="s">
        <v>152</v>
      </c>
      <c r="M8" s="124">
        <v>44941</v>
      </c>
      <c r="N8" s="124">
        <v>44950</v>
      </c>
      <c r="O8" s="125"/>
      <c r="P8" s="126"/>
      <c r="Q8" s="126">
        <v>0</v>
      </c>
      <c r="R8" s="126">
        <v>0</v>
      </c>
      <c r="S8" s="44">
        <f t="shared" ref="S8:S17" si="0">Q8+R8</f>
        <v>0</v>
      </c>
      <c r="T8" s="41">
        <v>1</v>
      </c>
      <c r="U8" s="45">
        <v>14719.39</v>
      </c>
      <c r="V8" s="41">
        <v>0</v>
      </c>
      <c r="W8" s="45">
        <v>0</v>
      </c>
      <c r="X8" s="41">
        <f>T8+V8</f>
        <v>1</v>
      </c>
      <c r="Y8" s="44">
        <f>T8*U8+V8*W8</f>
        <v>14719.39</v>
      </c>
      <c r="Z8" s="44">
        <f>S8+Y8</f>
        <v>14719.39</v>
      </c>
      <c r="AA8" s="41"/>
    </row>
    <row r="9" spans="1:29" s="53" customFormat="1" ht="30" customHeight="1">
      <c r="A9" s="121">
        <v>560800</v>
      </c>
      <c r="B9" s="121">
        <v>560801</v>
      </c>
      <c r="C9" s="121" t="s">
        <v>157</v>
      </c>
      <c r="D9" s="122" t="s">
        <v>164</v>
      </c>
      <c r="E9" s="121" t="s">
        <v>169</v>
      </c>
      <c r="F9" s="121" t="s">
        <v>172</v>
      </c>
      <c r="G9" s="123"/>
      <c r="H9" s="122" t="s">
        <v>176</v>
      </c>
      <c r="I9" s="122" t="s">
        <v>150</v>
      </c>
      <c r="J9" s="123" t="s">
        <v>151</v>
      </c>
      <c r="K9" s="122" t="s">
        <v>150</v>
      </c>
      <c r="L9" s="121" t="s">
        <v>178</v>
      </c>
      <c r="M9" s="125">
        <v>44976</v>
      </c>
      <c r="N9" s="125">
        <v>44978</v>
      </c>
      <c r="O9" s="125"/>
      <c r="P9" s="126"/>
      <c r="Q9" s="126">
        <v>0</v>
      </c>
      <c r="R9" s="126">
        <v>0</v>
      </c>
      <c r="S9" s="44">
        <f t="shared" si="0"/>
        <v>0</v>
      </c>
      <c r="T9" s="41">
        <v>2</v>
      </c>
      <c r="U9" s="45">
        <v>54.01</v>
      </c>
      <c r="V9" s="41">
        <v>0</v>
      </c>
      <c r="W9" s="45">
        <v>0</v>
      </c>
      <c r="X9" s="41">
        <f t="shared" ref="X9:X16" si="1">T9+V9</f>
        <v>2</v>
      </c>
      <c r="Y9" s="44">
        <f>T9*U9+V9*W9</f>
        <v>108.02</v>
      </c>
      <c r="Z9" s="44">
        <f t="shared" ref="Z9:Z17" si="2">S9+Y9</f>
        <v>108.02</v>
      </c>
      <c r="AA9" s="41"/>
    </row>
    <row r="10" spans="1:29" s="53" customFormat="1" ht="30" customHeight="1">
      <c r="A10" s="121">
        <v>560800</v>
      </c>
      <c r="B10" s="121">
        <v>560801</v>
      </c>
      <c r="C10" s="127" t="s">
        <v>158</v>
      </c>
      <c r="D10" s="122" t="s">
        <v>165</v>
      </c>
      <c r="E10" s="121" t="s">
        <v>169</v>
      </c>
      <c r="F10" s="121" t="s">
        <v>172</v>
      </c>
      <c r="G10" s="123"/>
      <c r="H10" s="122" t="s">
        <v>176</v>
      </c>
      <c r="I10" s="122" t="s">
        <v>150</v>
      </c>
      <c r="J10" s="123" t="s">
        <v>151</v>
      </c>
      <c r="K10" s="122" t="s">
        <v>150</v>
      </c>
      <c r="L10" s="121" t="s">
        <v>179</v>
      </c>
      <c r="M10" s="125">
        <v>44976</v>
      </c>
      <c r="N10" s="125">
        <v>44978</v>
      </c>
      <c r="O10" s="125"/>
      <c r="P10" s="126"/>
      <c r="Q10" s="126">
        <v>0</v>
      </c>
      <c r="R10" s="126">
        <v>0</v>
      </c>
      <c r="S10" s="44">
        <f t="shared" si="0"/>
        <v>0</v>
      </c>
      <c r="T10" s="41">
        <v>2</v>
      </c>
      <c r="U10" s="45">
        <v>54.01</v>
      </c>
      <c r="V10" s="41">
        <v>0</v>
      </c>
      <c r="W10" s="45">
        <v>0</v>
      </c>
      <c r="X10" s="41">
        <f t="shared" si="1"/>
        <v>2</v>
      </c>
      <c r="Y10" s="44">
        <f t="shared" ref="Y10:Y17" si="3">T10*U10+V10*W10</f>
        <v>108.02</v>
      </c>
      <c r="Z10" s="44">
        <f t="shared" si="2"/>
        <v>108.02</v>
      </c>
      <c r="AA10" s="41"/>
    </row>
    <row r="11" spans="1:29" s="53" customFormat="1" ht="30" customHeight="1">
      <c r="A11" s="121">
        <v>560800</v>
      </c>
      <c r="B11" s="121">
        <v>560801</v>
      </c>
      <c r="C11" s="127" t="s">
        <v>159</v>
      </c>
      <c r="D11" s="122" t="s">
        <v>166</v>
      </c>
      <c r="E11" s="121" t="s">
        <v>169</v>
      </c>
      <c r="F11" s="121" t="s">
        <v>172</v>
      </c>
      <c r="G11" s="123"/>
      <c r="H11" s="122" t="s">
        <v>176</v>
      </c>
      <c r="I11" s="122" t="s">
        <v>150</v>
      </c>
      <c r="J11" s="123" t="s">
        <v>151</v>
      </c>
      <c r="K11" s="122" t="s">
        <v>150</v>
      </c>
      <c r="L11" s="123" t="s">
        <v>180</v>
      </c>
      <c r="M11" s="125">
        <v>44976</v>
      </c>
      <c r="N11" s="125">
        <v>44978</v>
      </c>
      <c r="O11" s="125"/>
      <c r="P11" s="126"/>
      <c r="Q11" s="126">
        <v>0</v>
      </c>
      <c r="R11" s="126">
        <v>0</v>
      </c>
      <c r="S11" s="44">
        <f t="shared" si="0"/>
        <v>0</v>
      </c>
      <c r="T11" s="41">
        <v>2</v>
      </c>
      <c r="U11" s="45">
        <v>54.01</v>
      </c>
      <c r="V11" s="41">
        <v>0</v>
      </c>
      <c r="W11" s="45">
        <v>0</v>
      </c>
      <c r="X11" s="41">
        <f t="shared" si="1"/>
        <v>2</v>
      </c>
      <c r="Y11" s="44">
        <f t="shared" si="3"/>
        <v>108.02</v>
      </c>
      <c r="Z11" s="44">
        <f t="shared" si="2"/>
        <v>108.02</v>
      </c>
      <c r="AA11" s="41"/>
    </row>
    <row r="12" spans="1:29" s="53" customFormat="1" ht="30" customHeight="1">
      <c r="A12" s="121">
        <v>560800</v>
      </c>
      <c r="B12" s="121">
        <v>560801</v>
      </c>
      <c r="C12" s="127" t="s">
        <v>160</v>
      </c>
      <c r="D12" s="122" t="s">
        <v>167</v>
      </c>
      <c r="E12" s="121" t="s">
        <v>169</v>
      </c>
      <c r="F12" s="121" t="s">
        <v>172</v>
      </c>
      <c r="G12" s="123"/>
      <c r="H12" s="122" t="s">
        <v>176</v>
      </c>
      <c r="I12" s="122" t="s">
        <v>150</v>
      </c>
      <c r="J12" s="123" t="s">
        <v>151</v>
      </c>
      <c r="K12" s="122" t="s">
        <v>150</v>
      </c>
      <c r="L12" s="128" t="s">
        <v>181</v>
      </c>
      <c r="M12" s="125">
        <v>44976</v>
      </c>
      <c r="N12" s="125">
        <v>44978</v>
      </c>
      <c r="O12" s="125"/>
      <c r="P12" s="126"/>
      <c r="Q12" s="126">
        <v>0</v>
      </c>
      <c r="R12" s="126">
        <v>0</v>
      </c>
      <c r="S12" s="44">
        <f t="shared" si="0"/>
        <v>0</v>
      </c>
      <c r="T12" s="41">
        <v>2</v>
      </c>
      <c r="U12" s="45">
        <v>54.01</v>
      </c>
      <c r="V12" s="41">
        <v>0</v>
      </c>
      <c r="W12" s="45">
        <v>0</v>
      </c>
      <c r="X12" s="41">
        <f t="shared" si="1"/>
        <v>2</v>
      </c>
      <c r="Y12" s="44">
        <f t="shared" si="3"/>
        <v>108.02</v>
      </c>
      <c r="Z12" s="44">
        <f t="shared" si="2"/>
        <v>108.02</v>
      </c>
      <c r="AA12" s="41"/>
    </row>
    <row r="13" spans="1:29" s="53" customFormat="1" ht="28.5">
      <c r="A13" s="121">
        <v>560800</v>
      </c>
      <c r="B13" s="121">
        <v>560801</v>
      </c>
      <c r="C13" s="121" t="s">
        <v>154</v>
      </c>
      <c r="D13" s="122" t="s">
        <v>168</v>
      </c>
      <c r="E13" s="121" t="s">
        <v>155</v>
      </c>
      <c r="F13" s="123" t="s">
        <v>173</v>
      </c>
      <c r="G13" s="123"/>
      <c r="H13" s="122" t="s">
        <v>7</v>
      </c>
      <c r="I13" s="122" t="s">
        <v>150</v>
      </c>
      <c r="J13" s="123" t="s">
        <v>151</v>
      </c>
      <c r="K13" s="122"/>
      <c r="L13" s="128" t="s">
        <v>182</v>
      </c>
      <c r="M13" s="125">
        <v>44978</v>
      </c>
      <c r="N13" s="125">
        <v>44995</v>
      </c>
      <c r="O13" s="125" t="s">
        <v>212</v>
      </c>
      <c r="P13" s="126" t="s">
        <v>91</v>
      </c>
      <c r="Q13" s="126">
        <v>0</v>
      </c>
      <c r="R13" s="126">
        <v>0</v>
      </c>
      <c r="S13" s="44">
        <v>12404.2</v>
      </c>
      <c r="T13" s="41">
        <v>1</v>
      </c>
      <c r="U13" s="45">
        <v>28519.74</v>
      </c>
      <c r="V13" s="41">
        <v>0</v>
      </c>
      <c r="W13" s="45">
        <v>0</v>
      </c>
      <c r="X13" s="41">
        <f t="shared" si="1"/>
        <v>1</v>
      </c>
      <c r="Y13" s="44">
        <f t="shared" si="3"/>
        <v>28519.74</v>
      </c>
      <c r="Z13" s="44">
        <f t="shared" si="2"/>
        <v>40923.94</v>
      </c>
      <c r="AA13" s="41"/>
    </row>
    <row r="14" spans="1:29" s="53" customFormat="1" ht="28.5">
      <c r="A14" s="121">
        <v>560800</v>
      </c>
      <c r="B14" s="121">
        <v>560801</v>
      </c>
      <c r="C14" s="127" t="s">
        <v>161</v>
      </c>
      <c r="D14" s="122" t="s">
        <v>215</v>
      </c>
      <c r="E14" s="123" t="s">
        <v>170</v>
      </c>
      <c r="F14" s="121" t="s">
        <v>174</v>
      </c>
      <c r="G14" s="123"/>
      <c r="H14" s="122" t="s">
        <v>7</v>
      </c>
      <c r="I14" s="122" t="s">
        <v>150</v>
      </c>
      <c r="J14" s="123" t="s">
        <v>151</v>
      </c>
      <c r="K14" s="122"/>
      <c r="L14" s="128" t="s">
        <v>182</v>
      </c>
      <c r="M14" s="125">
        <v>44983</v>
      </c>
      <c r="N14" s="125">
        <v>44995</v>
      </c>
      <c r="O14" s="125" t="s">
        <v>212</v>
      </c>
      <c r="P14" s="126" t="s">
        <v>91</v>
      </c>
      <c r="Q14" s="126">
        <v>0</v>
      </c>
      <c r="R14" s="126">
        <v>0</v>
      </c>
      <c r="S14" s="44">
        <v>11540</v>
      </c>
      <c r="T14" s="41">
        <v>1</v>
      </c>
      <c r="U14" s="45">
        <v>19927.3</v>
      </c>
      <c r="V14" s="41">
        <v>0</v>
      </c>
      <c r="W14" s="45">
        <v>0</v>
      </c>
      <c r="X14" s="41">
        <f t="shared" si="1"/>
        <v>1</v>
      </c>
      <c r="Y14" s="44">
        <f t="shared" si="3"/>
        <v>19927.3</v>
      </c>
      <c r="Z14" s="44">
        <f t="shared" si="2"/>
        <v>31467.3</v>
      </c>
      <c r="AA14" s="41"/>
    </row>
    <row r="15" spans="1:29" s="54" customFormat="1" ht="30" customHeight="1">
      <c r="A15" s="56">
        <v>560800</v>
      </c>
      <c r="B15" s="56">
        <v>560801</v>
      </c>
      <c r="C15" s="56" t="s">
        <v>162</v>
      </c>
      <c r="D15" s="57">
        <v>3735</v>
      </c>
      <c r="E15" s="56" t="s">
        <v>171</v>
      </c>
      <c r="F15" s="56" t="s">
        <v>175</v>
      </c>
      <c r="G15" s="58"/>
      <c r="H15" s="57" t="s">
        <v>176</v>
      </c>
      <c r="I15" s="57" t="s">
        <v>150</v>
      </c>
      <c r="J15" s="58" t="s">
        <v>177</v>
      </c>
      <c r="K15" s="57" t="s">
        <v>150</v>
      </c>
      <c r="L15" s="59" t="s">
        <v>181</v>
      </c>
      <c r="M15" s="60">
        <v>44976</v>
      </c>
      <c r="N15" s="60">
        <v>44977</v>
      </c>
      <c r="O15" s="60"/>
      <c r="P15" s="61"/>
      <c r="Q15" s="61">
        <v>0</v>
      </c>
      <c r="R15" s="61">
        <v>0</v>
      </c>
      <c r="S15" s="62">
        <v>0</v>
      </c>
      <c r="T15" s="57">
        <v>1</v>
      </c>
      <c r="U15" s="61">
        <v>54.01</v>
      </c>
      <c r="V15" s="57">
        <v>0</v>
      </c>
      <c r="W15" s="61">
        <v>0</v>
      </c>
      <c r="X15" s="41">
        <f t="shared" si="1"/>
        <v>1</v>
      </c>
      <c r="Y15" s="44">
        <f t="shared" si="3"/>
        <v>54.01</v>
      </c>
      <c r="Z15" s="62">
        <v>54.01</v>
      </c>
      <c r="AA15" s="57"/>
    </row>
    <row r="16" spans="1:29" s="54" customFormat="1" ht="30" customHeight="1">
      <c r="A16" s="27">
        <v>560800</v>
      </c>
      <c r="B16" s="27">
        <v>560801</v>
      </c>
      <c r="C16" s="27" t="s">
        <v>163</v>
      </c>
      <c r="D16" s="41">
        <v>3000</v>
      </c>
      <c r="E16" s="27" t="s">
        <v>171</v>
      </c>
      <c r="F16" s="27" t="s">
        <v>175</v>
      </c>
      <c r="G16" s="28"/>
      <c r="H16" s="41" t="s">
        <v>176</v>
      </c>
      <c r="I16" s="41" t="s">
        <v>150</v>
      </c>
      <c r="J16" s="28" t="s">
        <v>177</v>
      </c>
      <c r="K16" s="41" t="s">
        <v>150</v>
      </c>
      <c r="L16" s="42" t="s">
        <v>183</v>
      </c>
      <c r="M16" s="43">
        <v>44950</v>
      </c>
      <c r="N16" s="43">
        <v>44950</v>
      </c>
      <c r="O16" s="43"/>
      <c r="P16" s="45"/>
      <c r="Q16" s="45">
        <v>0</v>
      </c>
      <c r="R16" s="45">
        <v>0</v>
      </c>
      <c r="S16" s="44">
        <v>0</v>
      </c>
      <c r="T16" s="41">
        <v>1</v>
      </c>
      <c r="U16" s="45">
        <v>17.02</v>
      </c>
      <c r="V16" s="41">
        <v>0</v>
      </c>
      <c r="W16" s="45">
        <v>0</v>
      </c>
      <c r="X16" s="41">
        <f t="shared" si="1"/>
        <v>1</v>
      </c>
      <c r="Y16" s="44">
        <f t="shared" si="3"/>
        <v>17.02</v>
      </c>
      <c r="Z16" s="44">
        <v>17.02</v>
      </c>
      <c r="AA16" s="41"/>
    </row>
    <row r="17" spans="1:31" s="54" customFormat="1" ht="30" customHeight="1">
      <c r="A17" s="30">
        <v>560800</v>
      </c>
      <c r="B17" s="30">
        <v>560801</v>
      </c>
      <c r="C17" s="30" t="s">
        <v>163</v>
      </c>
      <c r="D17" s="63">
        <v>3000</v>
      </c>
      <c r="E17" s="30" t="s">
        <v>171</v>
      </c>
      <c r="F17" s="30" t="s">
        <v>175</v>
      </c>
      <c r="G17" s="31"/>
      <c r="H17" s="63" t="s">
        <v>176</v>
      </c>
      <c r="I17" s="63" t="s">
        <v>150</v>
      </c>
      <c r="J17" s="31" t="s">
        <v>177</v>
      </c>
      <c r="K17" s="63" t="s">
        <v>150</v>
      </c>
      <c r="L17" s="64" t="s">
        <v>184</v>
      </c>
      <c r="M17" s="65">
        <v>44958</v>
      </c>
      <c r="N17" s="65">
        <v>44958</v>
      </c>
      <c r="O17" s="65"/>
      <c r="P17" s="66"/>
      <c r="Q17" s="66">
        <v>0</v>
      </c>
      <c r="R17" s="66">
        <v>0</v>
      </c>
      <c r="S17" s="67">
        <f t="shared" si="0"/>
        <v>0</v>
      </c>
      <c r="T17" s="63">
        <v>1</v>
      </c>
      <c r="U17" s="66">
        <v>17.02</v>
      </c>
      <c r="V17" s="63">
        <v>0</v>
      </c>
      <c r="W17" s="66">
        <v>0</v>
      </c>
      <c r="X17" s="63">
        <v>0</v>
      </c>
      <c r="Y17" s="44">
        <f t="shared" si="3"/>
        <v>17.02</v>
      </c>
      <c r="Z17" s="67">
        <f t="shared" si="2"/>
        <v>17.02</v>
      </c>
      <c r="AA17" s="63"/>
    </row>
    <row r="18" spans="1:31" ht="38.25" customHeight="1">
      <c r="A18" s="18"/>
      <c r="B18" s="5"/>
      <c r="C18" s="19"/>
      <c r="D18" s="20"/>
      <c r="E18" s="20"/>
      <c r="F18" s="20"/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31" ht="15.75" customHeight="1">
      <c r="A19" s="168" t="s">
        <v>40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5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169" t="s">
        <v>41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6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164" t="s">
        <v>42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6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164" t="s">
        <v>43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6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164" t="s">
        <v>44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6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164" t="s">
        <v>45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6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164" t="s">
        <v>46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6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</row>
    <row r="26" spans="1:31" ht="15.75" customHeight="1">
      <c r="A26" s="164" t="s">
        <v>47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6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164" t="s">
        <v>94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6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</row>
    <row r="28" spans="1:31" ht="15.75" customHeight="1">
      <c r="A28" s="164" t="s">
        <v>95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6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164" t="s">
        <v>96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6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164" t="s">
        <v>97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6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164" t="s">
        <v>98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6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164" t="s">
        <v>99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6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164" t="s">
        <v>100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6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164" t="s">
        <v>101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6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164" t="s">
        <v>102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6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164" t="s">
        <v>103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6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164" t="s">
        <v>104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6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164" t="s">
        <v>105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6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164" t="s">
        <v>106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6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164" t="s">
        <v>107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6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164" t="s">
        <v>108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6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164" t="s">
        <v>109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6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164" t="s">
        <v>110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6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164" t="s">
        <v>111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6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164" t="s">
        <v>112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6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164" t="s">
        <v>113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6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A47" s="164" t="s">
        <v>114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6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164" t="s">
        <v>115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6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</row>
    <row r="248" spans="1:29" ht="15.7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</row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24:L24"/>
    <mergeCell ref="A25:L25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3:L23"/>
    <mergeCell ref="Y6:Y7"/>
    <mergeCell ref="A19:L19"/>
    <mergeCell ref="A20:L20"/>
    <mergeCell ref="A21:L21"/>
    <mergeCell ref="A22:L22"/>
    <mergeCell ref="V6:W6"/>
    <mergeCell ref="X6:X7"/>
    <mergeCell ref="R6:R7"/>
    <mergeCell ref="S6:S7"/>
    <mergeCell ref="T6:U6"/>
    <mergeCell ref="I6:J6"/>
    <mergeCell ref="M6:M7"/>
    <mergeCell ref="A26:L26"/>
    <mergeCell ref="A27:L27"/>
    <mergeCell ref="A28:L28"/>
    <mergeCell ref="A41:L41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29:L29"/>
    <mergeCell ref="A48:L48"/>
    <mergeCell ref="A42:L42"/>
    <mergeCell ref="A43:L43"/>
    <mergeCell ref="A44:L44"/>
    <mergeCell ref="A45:L45"/>
    <mergeCell ref="A46:L46"/>
    <mergeCell ref="A47:L47"/>
  </mergeCells>
  <dataValidations count="1">
    <dataValidation type="list" allowBlank="1" sqref="H8:H17" xr:uid="{C614A860-EF17-4581-959F-39F8C91CA686}">
      <formula1>"SERVIÇO,CURSO,EVENTO,REUNIÃO,OUTROS"</formula1>
    </dataValidation>
  </dataValidations>
  <pageMargins left="0.51180555555555496" right="0.51180555555555496" top="0.78749999999999998" bottom="0.78749999999999998" header="0" footer="0"/>
  <pageSetup scale="2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BC6DC1D4-F4D9-416E-B261-E25090661609}">
          <x14:formula1>
            <xm:f>'2023 - JAN'!$AD$8:$AD$10</xm:f>
          </x14:formula1>
          <xm:sqref>P8:P17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48BEB-941E-423B-93BF-3C209CFA89C3}">
  <sheetPr>
    <tabColor theme="0"/>
  </sheetPr>
  <dimension ref="A1:AE997"/>
  <sheetViews>
    <sheetView view="pageBreakPreview" zoomScaleNormal="89" zoomScaleSheetLayoutView="100" workbookViewId="0">
      <pane ySplit="7" topLeftCell="A8" activePane="bottomLeft" state="frozen"/>
      <selection pane="bottomLeft" activeCell="AA8" sqref="AA8"/>
    </sheetView>
  </sheetViews>
  <sheetFormatPr defaultColWidth="0" defaultRowHeight="15" customHeight="1"/>
  <cols>
    <col min="1" max="1" width="18.125" customWidth="1"/>
    <col min="2" max="2" width="15.625" customWidth="1"/>
    <col min="3" max="3" width="39.125" bestFit="1" customWidth="1"/>
    <col min="4" max="4" width="14.625" bestFit="1" customWidth="1"/>
    <col min="5" max="5" width="35.375" bestFit="1" customWidth="1"/>
    <col min="6" max="6" width="40.25" bestFit="1" customWidth="1"/>
    <col min="7" max="7" width="16.875" bestFit="1" customWidth="1"/>
    <col min="8" max="8" width="13.125" customWidth="1"/>
    <col min="9" max="9" width="7.125" bestFit="1" customWidth="1"/>
    <col min="10" max="10" width="11.625" bestFit="1" customWidth="1"/>
    <col min="11" max="11" width="7.125" bestFit="1" customWidth="1"/>
    <col min="12" max="12" width="12.5" bestFit="1" customWidth="1"/>
    <col min="13" max="13" width="14.375" bestFit="1" customWidth="1"/>
    <col min="14" max="14" width="17.625" bestFit="1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3.25" bestFit="1" customWidth="1"/>
    <col min="21" max="21" width="13.75" bestFit="1" customWidth="1"/>
    <col min="22" max="22" width="13.25" bestFit="1" customWidth="1"/>
    <col min="23" max="23" width="13.75" bestFit="1" customWidth="1"/>
    <col min="24" max="24" width="13.75" customWidth="1"/>
    <col min="25" max="25" width="18.25" customWidth="1"/>
    <col min="26" max="26" width="17.75" customWidth="1"/>
    <col min="27" max="27" width="15.875" customWidth="1"/>
    <col min="28" max="29" width="13.125" hidden="1" customWidth="1"/>
    <col min="30" max="31" width="0" hidden="1" customWidth="1"/>
    <col min="32" max="16384" width="12.625" hidden="1"/>
  </cols>
  <sheetData>
    <row r="1" spans="1:30" ht="21">
      <c r="A1" s="151"/>
      <c r="B1" s="153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5"/>
      <c r="AB1" s="1"/>
      <c r="AC1" s="1"/>
    </row>
    <row r="2" spans="1:30" ht="21">
      <c r="A2" s="152"/>
      <c r="B2" s="153" t="s">
        <v>217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5"/>
      <c r="AB2" s="1"/>
      <c r="AC2" s="1"/>
    </row>
    <row r="3" spans="1:30" ht="21">
      <c r="A3" s="152"/>
      <c r="B3" s="153" t="s">
        <v>145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5"/>
      <c r="AB3" s="2"/>
      <c r="AC3" s="2"/>
    </row>
    <row r="4" spans="1:30" ht="15" customHeight="1">
      <c r="A4" s="36" t="s">
        <v>214</v>
      </c>
      <c r="B4" s="4"/>
      <c r="C4" s="170" t="s">
        <v>4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8"/>
      <c r="AB4" s="2"/>
      <c r="AC4" s="2"/>
    </row>
    <row r="5" spans="1:30" s="70" customFormat="1" ht="15.75" customHeight="1">
      <c r="A5" s="148" t="s">
        <v>5</v>
      </c>
      <c r="B5" s="150"/>
      <c r="C5" s="148" t="s">
        <v>6</v>
      </c>
      <c r="D5" s="149"/>
      <c r="E5" s="150"/>
      <c r="F5" s="148" t="s">
        <v>7</v>
      </c>
      <c r="G5" s="149"/>
      <c r="H5" s="149"/>
      <c r="I5" s="149"/>
      <c r="J5" s="149"/>
      <c r="K5" s="149"/>
      <c r="L5" s="149"/>
      <c r="M5" s="148" t="s">
        <v>8</v>
      </c>
      <c r="N5" s="149"/>
      <c r="O5" s="149"/>
      <c r="P5" s="149"/>
      <c r="Q5" s="149"/>
      <c r="R5" s="149"/>
      <c r="S5" s="150"/>
      <c r="T5" s="148" t="s">
        <v>9</v>
      </c>
      <c r="U5" s="149"/>
      <c r="V5" s="149"/>
      <c r="W5" s="149"/>
      <c r="X5" s="149"/>
      <c r="Y5" s="150"/>
      <c r="Z5" s="161" t="s">
        <v>69</v>
      </c>
      <c r="AA5" s="161" t="s">
        <v>70</v>
      </c>
    </row>
    <row r="6" spans="1:30" s="70" customFormat="1" ht="15.75" customHeight="1">
      <c r="A6" s="161" t="s">
        <v>12</v>
      </c>
      <c r="B6" s="161" t="s">
        <v>13</v>
      </c>
      <c r="C6" s="161" t="s">
        <v>14</v>
      </c>
      <c r="D6" s="161" t="s">
        <v>15</v>
      </c>
      <c r="E6" s="161" t="s">
        <v>16</v>
      </c>
      <c r="F6" s="161" t="s">
        <v>71</v>
      </c>
      <c r="G6" s="161" t="s">
        <v>72</v>
      </c>
      <c r="H6" s="161" t="s">
        <v>73</v>
      </c>
      <c r="I6" s="148" t="s">
        <v>20</v>
      </c>
      <c r="J6" s="150"/>
      <c r="K6" s="167" t="s">
        <v>21</v>
      </c>
      <c r="L6" s="150"/>
      <c r="M6" s="161" t="s">
        <v>74</v>
      </c>
      <c r="N6" s="161" t="s">
        <v>75</v>
      </c>
      <c r="O6" s="161" t="s">
        <v>76</v>
      </c>
      <c r="P6" s="161" t="s">
        <v>77</v>
      </c>
      <c r="Q6" s="163" t="s">
        <v>78</v>
      </c>
      <c r="R6" s="163" t="s">
        <v>79</v>
      </c>
      <c r="S6" s="163" t="s">
        <v>80</v>
      </c>
      <c r="T6" s="167" t="s">
        <v>28</v>
      </c>
      <c r="U6" s="150"/>
      <c r="V6" s="167" t="s">
        <v>29</v>
      </c>
      <c r="W6" s="150"/>
      <c r="X6" s="161" t="s">
        <v>81</v>
      </c>
      <c r="Y6" s="163" t="s">
        <v>82</v>
      </c>
      <c r="Z6" s="162"/>
      <c r="AA6" s="162"/>
    </row>
    <row r="7" spans="1:30" s="70" customFormat="1" ht="30">
      <c r="A7" s="162"/>
      <c r="B7" s="162"/>
      <c r="C7" s="162"/>
      <c r="D7" s="162"/>
      <c r="E7" s="162"/>
      <c r="F7" s="162"/>
      <c r="G7" s="162"/>
      <c r="H7" s="162"/>
      <c r="I7" s="39" t="s">
        <v>83</v>
      </c>
      <c r="J7" s="39" t="s">
        <v>84</v>
      </c>
      <c r="K7" s="39" t="s">
        <v>85</v>
      </c>
      <c r="L7" s="40" t="s">
        <v>86</v>
      </c>
      <c r="M7" s="162"/>
      <c r="N7" s="162"/>
      <c r="O7" s="162"/>
      <c r="P7" s="162"/>
      <c r="Q7" s="162"/>
      <c r="R7" s="162"/>
      <c r="S7" s="162"/>
      <c r="T7" s="39" t="s">
        <v>87</v>
      </c>
      <c r="U7" s="40" t="s">
        <v>88</v>
      </c>
      <c r="V7" s="39" t="s">
        <v>89</v>
      </c>
      <c r="W7" s="40" t="s">
        <v>90</v>
      </c>
      <c r="X7" s="162"/>
      <c r="Y7" s="162"/>
      <c r="Z7" s="162"/>
      <c r="AA7" s="162"/>
    </row>
    <row r="8" spans="1:30" s="70" customFormat="1" ht="256.5">
      <c r="A8" s="28">
        <v>560800</v>
      </c>
      <c r="B8" s="28">
        <v>560801</v>
      </c>
      <c r="C8" s="71" t="s">
        <v>185</v>
      </c>
      <c r="D8" s="28" t="s">
        <v>186</v>
      </c>
      <c r="E8" s="71" t="s">
        <v>187</v>
      </c>
      <c r="F8" s="71" t="s">
        <v>188</v>
      </c>
      <c r="G8" s="28"/>
      <c r="H8" s="41" t="s">
        <v>7</v>
      </c>
      <c r="I8" s="41" t="s">
        <v>150</v>
      </c>
      <c r="J8" s="28" t="s">
        <v>151</v>
      </c>
      <c r="K8" s="41" t="s">
        <v>189</v>
      </c>
      <c r="L8" s="28" t="s">
        <v>190</v>
      </c>
      <c r="M8" s="74">
        <v>45005</v>
      </c>
      <c r="N8" s="43">
        <v>45007</v>
      </c>
      <c r="O8" s="125" t="s">
        <v>213</v>
      </c>
      <c r="P8" s="126" t="s">
        <v>91</v>
      </c>
      <c r="Q8" s="126">
        <v>0</v>
      </c>
      <c r="R8" s="126">
        <v>0</v>
      </c>
      <c r="S8" s="44">
        <v>4416.3599999999997</v>
      </c>
      <c r="T8" s="41">
        <v>2</v>
      </c>
      <c r="U8" s="72">
        <v>166.04</v>
      </c>
      <c r="V8" s="41">
        <v>1</v>
      </c>
      <c r="W8" s="72">
        <v>49.82</v>
      </c>
      <c r="X8" s="41">
        <f>T8*V8</f>
        <v>2</v>
      </c>
      <c r="Y8" s="44">
        <f>(T8*U8)+(V8*W8)</f>
        <v>381.9</v>
      </c>
      <c r="Z8" s="44">
        <f>S8+Y8</f>
        <v>4798.2599999999993</v>
      </c>
      <c r="AA8" s="41"/>
      <c r="AD8" s="73" t="s">
        <v>91</v>
      </c>
    </row>
    <row r="9" spans="1:30" s="70" customFormat="1" ht="199.5">
      <c r="A9" s="28">
        <v>560800</v>
      </c>
      <c r="B9" s="28">
        <v>560801</v>
      </c>
      <c r="C9" s="71" t="s">
        <v>191</v>
      </c>
      <c r="D9" s="28" t="s">
        <v>192</v>
      </c>
      <c r="E9" s="28" t="s">
        <v>193</v>
      </c>
      <c r="F9" s="71" t="s">
        <v>188</v>
      </c>
      <c r="G9" s="28"/>
      <c r="H9" s="41" t="s">
        <v>7</v>
      </c>
      <c r="I9" s="41" t="s">
        <v>150</v>
      </c>
      <c r="J9" s="28" t="s">
        <v>151</v>
      </c>
      <c r="K9" s="41" t="s">
        <v>189</v>
      </c>
      <c r="L9" s="28" t="s">
        <v>190</v>
      </c>
      <c r="M9" s="74">
        <v>45005</v>
      </c>
      <c r="N9" s="43">
        <v>45007</v>
      </c>
      <c r="O9" s="125"/>
      <c r="P9" s="126"/>
      <c r="Q9" s="126">
        <v>0</v>
      </c>
      <c r="R9" s="126">
        <v>0</v>
      </c>
      <c r="S9" s="44">
        <f t="shared" ref="S9" si="0">Q9+R9</f>
        <v>0</v>
      </c>
      <c r="T9" s="41">
        <v>2</v>
      </c>
      <c r="U9" s="72">
        <v>166.04</v>
      </c>
      <c r="V9" s="41">
        <v>1</v>
      </c>
      <c r="W9" s="72">
        <v>49.82</v>
      </c>
      <c r="X9" s="41">
        <f t="shared" ref="X9:X10" si="1">T9*V9</f>
        <v>2</v>
      </c>
      <c r="Y9" s="44">
        <f>(T9*U9)+(V9*W9)</f>
        <v>381.9</v>
      </c>
      <c r="Z9" s="44">
        <f>S9+Y9</f>
        <v>381.9</v>
      </c>
      <c r="AA9" s="41"/>
      <c r="AD9" s="73" t="s">
        <v>92</v>
      </c>
    </row>
    <row r="10" spans="1:30" s="70" customFormat="1" ht="213.75">
      <c r="A10" s="28">
        <v>560800</v>
      </c>
      <c r="B10" s="28">
        <v>560801</v>
      </c>
      <c r="C10" s="71" t="s">
        <v>194</v>
      </c>
      <c r="D10" s="28" t="s">
        <v>195</v>
      </c>
      <c r="E10" s="28" t="s">
        <v>196</v>
      </c>
      <c r="F10" s="71" t="s">
        <v>197</v>
      </c>
      <c r="G10" s="28"/>
      <c r="H10" s="41" t="s">
        <v>7</v>
      </c>
      <c r="I10" s="41" t="s">
        <v>150</v>
      </c>
      <c r="J10" s="28" t="s">
        <v>151</v>
      </c>
      <c r="K10" s="41"/>
      <c r="L10" s="28" t="s">
        <v>198</v>
      </c>
      <c r="M10" s="74">
        <v>44983</v>
      </c>
      <c r="N10" s="43">
        <v>44990</v>
      </c>
      <c r="O10" s="125" t="s">
        <v>212</v>
      </c>
      <c r="P10" s="126" t="s">
        <v>91</v>
      </c>
      <c r="Q10" s="126">
        <v>0</v>
      </c>
      <c r="R10" s="126">
        <v>0</v>
      </c>
      <c r="S10" s="44">
        <v>11124.73</v>
      </c>
      <c r="T10" s="41">
        <v>7</v>
      </c>
      <c r="U10" s="45">
        <v>1714.68</v>
      </c>
      <c r="V10" s="41">
        <v>0</v>
      </c>
      <c r="W10" s="45">
        <v>0</v>
      </c>
      <c r="X10" s="41">
        <f t="shared" si="1"/>
        <v>0</v>
      </c>
      <c r="Y10" s="44">
        <f>(T10*U10)+(V10*W10)</f>
        <v>12002.76</v>
      </c>
      <c r="Z10" s="44">
        <f>S10+Y10</f>
        <v>23127.489999999998</v>
      </c>
      <c r="AA10" s="41"/>
      <c r="AD10" s="73" t="s">
        <v>93</v>
      </c>
    </row>
    <row r="11" spans="1:30" ht="38.25" customHeight="1">
      <c r="A11" s="18"/>
      <c r="B11" s="5"/>
      <c r="C11" s="19"/>
      <c r="D11" s="20"/>
      <c r="E11" s="20"/>
      <c r="F11" s="20"/>
      <c r="G11" s="21"/>
      <c r="H11" s="21"/>
      <c r="I11" s="21"/>
      <c r="J11" s="2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30" ht="15.75" customHeight="1">
      <c r="A12" s="168" t="s">
        <v>40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5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</row>
    <row r="13" spans="1:30" ht="15.75" customHeight="1">
      <c r="A13" s="169" t="s">
        <v>41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6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</row>
    <row r="14" spans="1:30" ht="15.75" customHeight="1">
      <c r="A14" s="164" t="s">
        <v>42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6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</row>
    <row r="15" spans="1:30" ht="15.75" customHeight="1">
      <c r="A15" s="164" t="s">
        <v>43</v>
      </c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6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</row>
    <row r="16" spans="1:30" ht="15.75" customHeight="1">
      <c r="A16" s="164" t="s">
        <v>44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6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</row>
    <row r="17" spans="1:31" ht="15.75" customHeight="1">
      <c r="A17" s="164" t="s">
        <v>45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6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164" t="s">
        <v>46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6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164" t="s">
        <v>47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6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164" t="s">
        <v>94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6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</row>
    <row r="21" spans="1:31" ht="15.75" customHeight="1">
      <c r="A21" s="164" t="s">
        <v>95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6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164" t="s">
        <v>96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6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164" t="s">
        <v>97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6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164" t="s">
        <v>98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6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164" t="s">
        <v>99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6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</row>
    <row r="26" spans="1:31" ht="15.75" customHeight="1">
      <c r="A26" s="164" t="s">
        <v>100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6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164" t="s">
        <v>101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6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164" t="s">
        <v>102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6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164" t="s">
        <v>103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6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164" t="s">
        <v>104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6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164" t="s">
        <v>105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6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164" t="s">
        <v>106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6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164" t="s">
        <v>107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6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164" t="s">
        <v>108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6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164" t="s">
        <v>109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6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164" t="s">
        <v>110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6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164" t="s">
        <v>111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6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164" t="s">
        <v>112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6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164" t="s">
        <v>113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6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164" t="s">
        <v>114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6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164" t="s">
        <v>115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6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/>
    <row r="243" spans="1:29" ht="15.75" customHeight="1"/>
    <row r="244" spans="1:29" ht="15.75" customHeight="1"/>
    <row r="245" spans="1:29" ht="15.75" customHeight="1"/>
    <row r="246" spans="1:29" ht="15.75" customHeight="1"/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17:L17"/>
    <mergeCell ref="A18:L18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6:L16"/>
    <mergeCell ref="Y6:Y7"/>
    <mergeCell ref="A12:L12"/>
    <mergeCell ref="A13:L13"/>
    <mergeCell ref="A14:L14"/>
    <mergeCell ref="A15:L15"/>
    <mergeCell ref="V6:W6"/>
    <mergeCell ref="X6:X7"/>
    <mergeCell ref="R6:R7"/>
    <mergeCell ref="S6:S7"/>
    <mergeCell ref="T6:U6"/>
    <mergeCell ref="I6:J6"/>
    <mergeCell ref="M6:M7"/>
    <mergeCell ref="A19:L19"/>
    <mergeCell ref="A20:L20"/>
    <mergeCell ref="A21:L21"/>
    <mergeCell ref="A34:L34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22:L22"/>
    <mergeCell ref="A41:L41"/>
    <mergeCell ref="A35:L35"/>
    <mergeCell ref="A36:L36"/>
    <mergeCell ref="A37:L37"/>
    <mergeCell ref="A38:L38"/>
    <mergeCell ref="A39:L39"/>
    <mergeCell ref="A40:L40"/>
  </mergeCells>
  <conditionalFormatting sqref="AD8:AD10">
    <cfRule type="notContainsBlanks" dxfId="9" priority="1">
      <formula>LEN(TRIM(AD8))&gt;0</formula>
    </cfRule>
  </conditionalFormatting>
  <dataValidations count="2">
    <dataValidation type="list" allowBlank="1" sqref="H8:H10" xr:uid="{111C997D-E6DA-44E4-977C-D95AD39A3D06}">
      <formula1>"SERVIÇO,CURSO,EVENTO,REUNIÃO,OUTROS"</formula1>
    </dataValidation>
    <dataValidation type="list" allowBlank="1" sqref="P8:P10" xr:uid="{915D44A6-AC0C-4384-B85C-1824688FF598}">
      <formula1>$AD$8:$AD$10</formula1>
    </dataValidation>
  </dataValidations>
  <pageMargins left="0.51180555555555496" right="0.51180555555555496" top="0.78749999999999998" bottom="0.78749999999999998" header="0" footer="0"/>
  <pageSetup scale="2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477CE-FD1A-4269-99F4-320C630669F4}">
  <dimension ref="A1:AE1000"/>
  <sheetViews>
    <sheetView view="pageBreakPreview" topLeftCell="F1" zoomScaleNormal="100" zoomScaleSheetLayoutView="100" workbookViewId="0">
      <selection activeCell="R13" sqref="O8:R13"/>
    </sheetView>
  </sheetViews>
  <sheetFormatPr defaultColWidth="0" defaultRowHeight="15" customHeight="1"/>
  <cols>
    <col min="1" max="1" width="18.125" customWidth="1"/>
    <col min="2" max="2" width="15.625" customWidth="1"/>
    <col min="3" max="3" width="39.375" bestFit="1" customWidth="1"/>
    <col min="4" max="4" width="11.75" bestFit="1" customWidth="1"/>
    <col min="5" max="5" width="35.375" bestFit="1" customWidth="1"/>
    <col min="6" max="6" width="40.5" bestFit="1" customWidth="1"/>
    <col min="7" max="7" width="18.375" customWidth="1"/>
    <col min="8" max="8" width="9.125" bestFit="1" customWidth="1"/>
    <col min="9" max="9" width="7.125" bestFit="1" customWidth="1"/>
    <col min="10" max="10" width="11.625" bestFit="1" customWidth="1"/>
    <col min="11" max="11" width="7.125" bestFit="1" customWidth="1"/>
    <col min="12" max="12" width="16.375" bestFit="1" customWidth="1"/>
    <col min="13" max="14" width="13.5" customWidth="1"/>
    <col min="15" max="15" width="14.125" customWidth="1"/>
    <col min="16" max="16" width="15.75" bestFit="1" customWidth="1"/>
    <col min="17" max="17" width="13.875" customWidth="1"/>
    <col min="18" max="18" width="15.125" bestFit="1" customWidth="1"/>
    <col min="19" max="19" width="15.75" customWidth="1"/>
    <col min="20" max="20" width="13.25" bestFit="1" customWidth="1"/>
    <col min="21" max="21" width="13.75" bestFit="1" customWidth="1"/>
    <col min="22" max="22" width="13.875" customWidth="1"/>
    <col min="23" max="23" width="16.75" bestFit="1" customWidth="1"/>
    <col min="24" max="24" width="11.875" bestFit="1" customWidth="1"/>
    <col min="25" max="25" width="15.125" bestFit="1" customWidth="1"/>
    <col min="26" max="26" width="14" bestFit="1" customWidth="1"/>
    <col min="27" max="27" width="15.375" bestFit="1" customWidth="1"/>
    <col min="28" max="29" width="13.125" hidden="1" customWidth="1"/>
    <col min="30" max="31" width="0" hidden="1" customWidth="1"/>
    <col min="32" max="16384" width="12.625" hidden="1"/>
  </cols>
  <sheetData>
    <row r="1" spans="1:30" ht="21">
      <c r="A1" s="151"/>
      <c r="B1" s="153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5"/>
      <c r="AB1" s="1"/>
      <c r="AC1" s="1"/>
    </row>
    <row r="2" spans="1:30" ht="21">
      <c r="A2" s="152"/>
      <c r="B2" s="153" t="s">
        <v>217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5"/>
      <c r="AB2" s="1"/>
      <c r="AC2" s="1"/>
    </row>
    <row r="3" spans="1:30" ht="21">
      <c r="A3" s="152"/>
      <c r="B3" s="153" t="s">
        <v>145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5"/>
      <c r="AB3" s="2"/>
      <c r="AC3" s="2"/>
    </row>
    <row r="4" spans="1:30" ht="15" customHeight="1">
      <c r="A4" s="76" t="s">
        <v>214</v>
      </c>
      <c r="B4" s="77"/>
      <c r="C4" s="156" t="s">
        <v>4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8"/>
      <c r="AB4" s="2"/>
      <c r="AC4" s="2"/>
    </row>
    <row r="5" spans="1:30" s="70" customFormat="1" ht="14.25">
      <c r="A5" s="159" t="s">
        <v>5</v>
      </c>
      <c r="B5" s="160"/>
      <c r="C5" s="148" t="s">
        <v>6</v>
      </c>
      <c r="D5" s="149"/>
      <c r="E5" s="150"/>
      <c r="F5" s="148" t="s">
        <v>7</v>
      </c>
      <c r="G5" s="149"/>
      <c r="H5" s="149"/>
      <c r="I5" s="149"/>
      <c r="J5" s="149"/>
      <c r="K5" s="149"/>
      <c r="L5" s="149"/>
      <c r="M5" s="148" t="s">
        <v>8</v>
      </c>
      <c r="N5" s="149"/>
      <c r="O5" s="149"/>
      <c r="P5" s="149"/>
      <c r="Q5" s="149"/>
      <c r="R5" s="149"/>
      <c r="S5" s="150"/>
      <c r="T5" s="148" t="s">
        <v>9</v>
      </c>
      <c r="U5" s="149"/>
      <c r="V5" s="149"/>
      <c r="W5" s="149"/>
      <c r="X5" s="149"/>
      <c r="Y5" s="150"/>
      <c r="Z5" s="161" t="s">
        <v>69</v>
      </c>
      <c r="AA5" s="161" t="s">
        <v>70</v>
      </c>
    </row>
    <row r="6" spans="1:30" s="70" customFormat="1" ht="14.25">
      <c r="A6" s="161" t="s">
        <v>12</v>
      </c>
      <c r="B6" s="161" t="s">
        <v>13</v>
      </c>
      <c r="C6" s="161" t="s">
        <v>14</v>
      </c>
      <c r="D6" s="161" t="s">
        <v>15</v>
      </c>
      <c r="E6" s="161" t="s">
        <v>16</v>
      </c>
      <c r="F6" s="161" t="s">
        <v>71</v>
      </c>
      <c r="G6" s="161" t="s">
        <v>72</v>
      </c>
      <c r="H6" s="161" t="s">
        <v>73</v>
      </c>
      <c r="I6" s="148" t="s">
        <v>20</v>
      </c>
      <c r="J6" s="150"/>
      <c r="K6" s="167" t="s">
        <v>21</v>
      </c>
      <c r="L6" s="150"/>
      <c r="M6" s="161" t="s">
        <v>74</v>
      </c>
      <c r="N6" s="161" t="s">
        <v>75</v>
      </c>
      <c r="O6" s="161" t="s">
        <v>76</v>
      </c>
      <c r="P6" s="161" t="s">
        <v>77</v>
      </c>
      <c r="Q6" s="163" t="s">
        <v>78</v>
      </c>
      <c r="R6" s="163" t="s">
        <v>79</v>
      </c>
      <c r="S6" s="163" t="s">
        <v>80</v>
      </c>
      <c r="T6" s="167" t="s">
        <v>28</v>
      </c>
      <c r="U6" s="150"/>
      <c r="V6" s="167" t="s">
        <v>29</v>
      </c>
      <c r="W6" s="150"/>
      <c r="X6" s="161" t="s">
        <v>81</v>
      </c>
      <c r="Y6" s="163" t="s">
        <v>82</v>
      </c>
      <c r="Z6" s="162"/>
      <c r="AA6" s="162"/>
    </row>
    <row r="7" spans="1:30" s="70" customFormat="1" ht="30">
      <c r="A7" s="162"/>
      <c r="B7" s="162"/>
      <c r="C7" s="162"/>
      <c r="D7" s="162"/>
      <c r="E7" s="162"/>
      <c r="F7" s="162"/>
      <c r="G7" s="162"/>
      <c r="H7" s="162"/>
      <c r="I7" s="39" t="s">
        <v>83</v>
      </c>
      <c r="J7" s="39" t="s">
        <v>84</v>
      </c>
      <c r="K7" s="39" t="s">
        <v>85</v>
      </c>
      <c r="L7" s="40" t="s">
        <v>86</v>
      </c>
      <c r="M7" s="162"/>
      <c r="N7" s="162"/>
      <c r="O7" s="162"/>
      <c r="P7" s="162"/>
      <c r="Q7" s="162"/>
      <c r="R7" s="162"/>
      <c r="S7" s="162"/>
      <c r="T7" s="39" t="s">
        <v>87</v>
      </c>
      <c r="U7" s="40" t="s">
        <v>88</v>
      </c>
      <c r="V7" s="39" t="s">
        <v>89</v>
      </c>
      <c r="W7" s="40" t="s">
        <v>90</v>
      </c>
      <c r="X7" s="162"/>
      <c r="Y7" s="162"/>
      <c r="Z7" s="162"/>
      <c r="AA7" s="162"/>
    </row>
    <row r="8" spans="1:30" s="70" customFormat="1" ht="32.25" customHeight="1">
      <c r="A8" s="28">
        <v>560800</v>
      </c>
      <c r="B8" s="28">
        <v>560801</v>
      </c>
      <c r="C8" s="71" t="s">
        <v>185</v>
      </c>
      <c r="D8" s="28" t="s">
        <v>186</v>
      </c>
      <c r="E8" s="75" t="s">
        <v>199</v>
      </c>
      <c r="F8" s="71" t="s">
        <v>200</v>
      </c>
      <c r="G8" s="28"/>
      <c r="H8" s="41" t="s">
        <v>7</v>
      </c>
      <c r="I8" s="41" t="s">
        <v>150</v>
      </c>
      <c r="J8" s="28" t="s">
        <v>151</v>
      </c>
      <c r="K8" s="41" t="s">
        <v>189</v>
      </c>
      <c r="L8" s="28" t="s">
        <v>190</v>
      </c>
      <c r="M8" s="74">
        <v>45018</v>
      </c>
      <c r="N8" s="74">
        <v>45022</v>
      </c>
      <c r="O8" s="125"/>
      <c r="P8" s="126"/>
      <c r="Q8" s="126">
        <v>0</v>
      </c>
      <c r="R8" s="126">
        <v>0</v>
      </c>
      <c r="S8" s="44">
        <f t="shared" ref="S8:S13" si="0">Q8+R8</f>
        <v>0</v>
      </c>
      <c r="T8" s="41">
        <v>4</v>
      </c>
      <c r="U8" s="45">
        <v>166.04</v>
      </c>
      <c r="V8" s="41">
        <v>1</v>
      </c>
      <c r="W8" s="45">
        <v>49.82</v>
      </c>
      <c r="X8" s="41">
        <v>5</v>
      </c>
      <c r="Y8" s="44">
        <v>713.98</v>
      </c>
      <c r="Z8" s="44">
        <f>S8+Y8</f>
        <v>713.98</v>
      </c>
      <c r="AA8" s="41"/>
      <c r="AD8" s="73" t="s">
        <v>91</v>
      </c>
    </row>
    <row r="9" spans="1:30" s="70" customFormat="1" ht="32.25" customHeight="1">
      <c r="A9" s="28">
        <v>560800</v>
      </c>
      <c r="B9" s="28">
        <v>560801</v>
      </c>
      <c r="C9" s="28" t="s">
        <v>191</v>
      </c>
      <c r="D9" s="28" t="s">
        <v>192</v>
      </c>
      <c r="E9" s="28" t="s">
        <v>193</v>
      </c>
      <c r="F9" s="71" t="s">
        <v>201</v>
      </c>
      <c r="G9" s="28"/>
      <c r="H9" s="41" t="s">
        <v>7</v>
      </c>
      <c r="I9" s="41" t="s">
        <v>150</v>
      </c>
      <c r="J9" s="28" t="s">
        <v>151</v>
      </c>
      <c r="K9" s="41" t="s">
        <v>202</v>
      </c>
      <c r="L9" s="28" t="s">
        <v>203</v>
      </c>
      <c r="M9" s="74">
        <v>45026</v>
      </c>
      <c r="N9" s="43">
        <v>45028</v>
      </c>
      <c r="O9" s="125"/>
      <c r="P9" s="126"/>
      <c r="Q9" s="126">
        <v>0</v>
      </c>
      <c r="R9" s="126">
        <v>0</v>
      </c>
      <c r="S9" s="44">
        <f t="shared" si="0"/>
        <v>0</v>
      </c>
      <c r="T9" s="41">
        <v>2</v>
      </c>
      <c r="U9" s="45">
        <v>175.44</v>
      </c>
      <c r="V9" s="41">
        <v>1</v>
      </c>
      <c r="W9" s="45">
        <v>52.64</v>
      </c>
      <c r="X9" s="41">
        <v>3</v>
      </c>
      <c r="Y9" s="44">
        <f>(T9*U9)+(V9*W9)</f>
        <v>403.52</v>
      </c>
      <c r="Z9" s="44">
        <f>S9+Y9</f>
        <v>403.52</v>
      </c>
      <c r="AA9" s="41"/>
      <c r="AD9" s="73" t="s">
        <v>92</v>
      </c>
    </row>
    <row r="10" spans="1:30" s="70" customFormat="1" ht="32.25" customHeight="1">
      <c r="A10" s="28">
        <v>560800</v>
      </c>
      <c r="B10" s="28">
        <v>560801</v>
      </c>
      <c r="C10" s="28" t="s">
        <v>204</v>
      </c>
      <c r="D10" s="75">
        <v>3433</v>
      </c>
      <c r="E10" s="28" t="s">
        <v>205</v>
      </c>
      <c r="F10" s="28" t="s">
        <v>206</v>
      </c>
      <c r="G10" s="28"/>
      <c r="H10" s="41" t="s">
        <v>176</v>
      </c>
      <c r="I10" s="41" t="s">
        <v>150</v>
      </c>
      <c r="J10" s="28" t="s">
        <v>151</v>
      </c>
      <c r="K10" s="41" t="s">
        <v>202</v>
      </c>
      <c r="L10" s="28" t="s">
        <v>203</v>
      </c>
      <c r="M10" s="74">
        <v>45026</v>
      </c>
      <c r="N10" s="43">
        <v>45028</v>
      </c>
      <c r="O10" s="125"/>
      <c r="P10" s="126"/>
      <c r="Q10" s="126">
        <v>0</v>
      </c>
      <c r="R10" s="126">
        <v>0</v>
      </c>
      <c r="S10" s="44">
        <f t="shared" si="0"/>
        <v>0</v>
      </c>
      <c r="T10" s="41">
        <v>2</v>
      </c>
      <c r="U10" s="45">
        <v>175.44</v>
      </c>
      <c r="V10" s="41">
        <v>1</v>
      </c>
      <c r="W10" s="45">
        <v>52.64</v>
      </c>
      <c r="X10" s="41">
        <v>3</v>
      </c>
      <c r="Y10" s="44">
        <f t="shared" ref="Y10:Y13" si="1">(T10*U10)+(V10*W10)</f>
        <v>403.52</v>
      </c>
      <c r="Z10" s="44">
        <f t="shared" ref="Z10:Z13" si="2">S10+Y10</f>
        <v>403.52</v>
      </c>
      <c r="AA10" s="41"/>
      <c r="AD10" s="73" t="s">
        <v>93</v>
      </c>
    </row>
    <row r="11" spans="1:30" s="70" customFormat="1" ht="32.25" customHeight="1">
      <c r="A11" s="28">
        <v>560800</v>
      </c>
      <c r="B11" s="28">
        <v>560801</v>
      </c>
      <c r="C11" s="71" t="s">
        <v>207</v>
      </c>
      <c r="D11" s="28" t="s">
        <v>208</v>
      </c>
      <c r="E11" s="29" t="s">
        <v>155</v>
      </c>
      <c r="F11" s="71" t="s">
        <v>200</v>
      </c>
      <c r="G11" s="28"/>
      <c r="H11" s="41" t="s">
        <v>7</v>
      </c>
      <c r="I11" s="41" t="s">
        <v>150</v>
      </c>
      <c r="J11" s="28" t="s">
        <v>151</v>
      </c>
      <c r="K11" s="41" t="s">
        <v>189</v>
      </c>
      <c r="L11" s="28" t="s">
        <v>190</v>
      </c>
      <c r="M11" s="74">
        <v>45019</v>
      </c>
      <c r="N11" s="43">
        <v>45022</v>
      </c>
      <c r="O11" s="125"/>
      <c r="P11" s="126"/>
      <c r="Q11" s="126">
        <v>0</v>
      </c>
      <c r="R11" s="126">
        <v>0</v>
      </c>
      <c r="S11" s="44">
        <f t="shared" si="0"/>
        <v>0</v>
      </c>
      <c r="T11" s="41">
        <v>3</v>
      </c>
      <c r="U11" s="45">
        <v>166.04</v>
      </c>
      <c r="V11" s="41">
        <v>1</v>
      </c>
      <c r="W11" s="45">
        <v>49.82</v>
      </c>
      <c r="X11" s="41">
        <v>4</v>
      </c>
      <c r="Y11" s="44">
        <f t="shared" si="1"/>
        <v>547.94000000000005</v>
      </c>
      <c r="Z11" s="44">
        <f t="shared" si="2"/>
        <v>547.94000000000005</v>
      </c>
      <c r="AA11" s="41"/>
    </row>
    <row r="12" spans="1:30" s="70" customFormat="1" ht="32.25" customHeight="1">
      <c r="A12" s="28">
        <v>560800</v>
      </c>
      <c r="B12" s="28">
        <v>560801</v>
      </c>
      <c r="C12" s="28" t="s">
        <v>191</v>
      </c>
      <c r="D12" s="28" t="s">
        <v>192</v>
      </c>
      <c r="E12" s="28" t="s">
        <v>193</v>
      </c>
      <c r="F12" s="71" t="s">
        <v>201</v>
      </c>
      <c r="G12" s="28"/>
      <c r="H12" s="41" t="s">
        <v>7</v>
      </c>
      <c r="I12" s="41" t="s">
        <v>150</v>
      </c>
      <c r="J12" s="28" t="s">
        <v>151</v>
      </c>
      <c r="K12" s="41" t="s">
        <v>210</v>
      </c>
      <c r="L12" s="28" t="s">
        <v>209</v>
      </c>
      <c r="M12" s="74">
        <v>45041</v>
      </c>
      <c r="N12" s="43">
        <v>45043</v>
      </c>
      <c r="O12" s="125"/>
      <c r="P12" s="126"/>
      <c r="Q12" s="126">
        <v>0</v>
      </c>
      <c r="R12" s="126">
        <v>0</v>
      </c>
      <c r="S12" s="44">
        <f t="shared" si="0"/>
        <v>0</v>
      </c>
      <c r="T12" s="41">
        <v>2</v>
      </c>
      <c r="U12" s="45">
        <v>166.04</v>
      </c>
      <c r="V12" s="41">
        <v>1</v>
      </c>
      <c r="W12" s="45">
        <v>49.82</v>
      </c>
      <c r="X12" s="41">
        <v>3</v>
      </c>
      <c r="Y12" s="44">
        <f t="shared" si="1"/>
        <v>381.9</v>
      </c>
      <c r="Z12" s="44">
        <f t="shared" si="2"/>
        <v>381.9</v>
      </c>
      <c r="AA12" s="41"/>
    </row>
    <row r="13" spans="1:30" s="70" customFormat="1" ht="32.25" customHeight="1">
      <c r="A13" s="28">
        <v>560800</v>
      </c>
      <c r="B13" s="28">
        <v>560801</v>
      </c>
      <c r="C13" s="71" t="s">
        <v>185</v>
      </c>
      <c r="D13" s="28" t="s">
        <v>186</v>
      </c>
      <c r="E13" s="75" t="s">
        <v>199</v>
      </c>
      <c r="F13" s="71" t="s">
        <v>201</v>
      </c>
      <c r="G13" s="28"/>
      <c r="H13" s="41" t="s">
        <v>7</v>
      </c>
      <c r="I13" s="41" t="s">
        <v>150</v>
      </c>
      <c r="J13" s="28" t="s">
        <v>151</v>
      </c>
      <c r="K13" s="41" t="s">
        <v>210</v>
      </c>
      <c r="L13" s="28" t="s">
        <v>209</v>
      </c>
      <c r="M13" s="74">
        <v>45041</v>
      </c>
      <c r="N13" s="43">
        <v>45043</v>
      </c>
      <c r="O13" s="125"/>
      <c r="P13" s="126"/>
      <c r="Q13" s="126">
        <v>0</v>
      </c>
      <c r="R13" s="126">
        <v>0</v>
      </c>
      <c r="S13" s="44">
        <f t="shared" si="0"/>
        <v>0</v>
      </c>
      <c r="T13" s="41">
        <v>2</v>
      </c>
      <c r="U13" s="45">
        <v>166.04</v>
      </c>
      <c r="V13" s="41">
        <v>1</v>
      </c>
      <c r="W13" s="45">
        <v>49.82</v>
      </c>
      <c r="X13" s="41">
        <v>3</v>
      </c>
      <c r="Y13" s="44">
        <f t="shared" si="1"/>
        <v>381.9</v>
      </c>
      <c r="Z13" s="44">
        <f t="shared" si="2"/>
        <v>381.9</v>
      </c>
      <c r="AA13" s="41"/>
    </row>
    <row r="14" spans="1:30" ht="38.25" customHeight="1">
      <c r="A14" s="18"/>
      <c r="B14" s="5"/>
      <c r="C14" s="19"/>
      <c r="D14" s="20"/>
      <c r="E14" s="20"/>
      <c r="F14" s="20"/>
      <c r="G14" s="21"/>
      <c r="H14" s="21"/>
      <c r="I14" s="21"/>
      <c r="J14" s="2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30" ht="15.75" customHeight="1">
      <c r="A15" s="168" t="s">
        <v>40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5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</row>
    <row r="16" spans="1:30" ht="15.75" customHeight="1">
      <c r="A16" s="169" t="s">
        <v>41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6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</row>
    <row r="17" spans="1:31" ht="15.75" customHeight="1">
      <c r="A17" s="164" t="s">
        <v>42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6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164" t="s">
        <v>43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6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164" t="s">
        <v>44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6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164" t="s">
        <v>45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6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164" t="s">
        <v>46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6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164" t="s">
        <v>47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6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164" t="s">
        <v>94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6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</row>
    <row r="24" spans="1:31" ht="15.75" customHeight="1">
      <c r="A24" s="164" t="s">
        <v>95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6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164" t="s">
        <v>96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6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</row>
    <row r="26" spans="1:31" ht="15.75" customHeight="1">
      <c r="A26" s="164" t="s">
        <v>97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6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164" t="s">
        <v>98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6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164" t="s">
        <v>99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6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164" t="s">
        <v>100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6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164" t="s">
        <v>101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6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164" t="s">
        <v>102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6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164" t="s">
        <v>103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6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164" t="s">
        <v>104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6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164" t="s">
        <v>105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6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164" t="s">
        <v>106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6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164" t="s">
        <v>107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6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164" t="s">
        <v>108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6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164" t="s">
        <v>109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6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164" t="s">
        <v>110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6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164" t="s">
        <v>111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6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164" t="s">
        <v>112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6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164" t="s">
        <v>113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6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164" t="s">
        <v>114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6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164" t="s">
        <v>115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6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/>
    <row r="246" spans="1:29" ht="15.75" customHeight="1"/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3">
    <mergeCell ref="A44:L44"/>
    <mergeCell ref="A38:L38"/>
    <mergeCell ref="A39:L39"/>
    <mergeCell ref="A40:L40"/>
    <mergeCell ref="A41:L41"/>
    <mergeCell ref="A42:L42"/>
    <mergeCell ref="A43:L43"/>
    <mergeCell ref="A22:L22"/>
    <mergeCell ref="A23:L23"/>
    <mergeCell ref="A24:L24"/>
    <mergeCell ref="A37:L37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25:L25"/>
    <mergeCell ref="Y6:Y7"/>
    <mergeCell ref="A15:L15"/>
    <mergeCell ref="A16:L16"/>
    <mergeCell ref="A17:L17"/>
    <mergeCell ref="A18:L18"/>
    <mergeCell ref="V6:W6"/>
    <mergeCell ref="X6:X7"/>
    <mergeCell ref="R6:R7"/>
    <mergeCell ref="S6:S7"/>
    <mergeCell ref="T6:U6"/>
    <mergeCell ref="I6:J6"/>
    <mergeCell ref="M6:M7"/>
    <mergeCell ref="A20:L20"/>
    <mergeCell ref="A21:L21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9:L19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8:AD10">
    <cfRule type="notContainsBlanks" dxfId="8" priority="1">
      <formula>LEN(TRIM(AD8))&gt;0</formula>
    </cfRule>
  </conditionalFormatting>
  <dataValidations count="2">
    <dataValidation type="list" allowBlank="1" sqref="H8:H13" xr:uid="{8D7812A1-C026-484C-8F53-2B48BB0C69F7}">
      <formula1>"SERVIÇO,CURSO,EVENTO,REUNIÃO,OUTROS"</formula1>
    </dataValidation>
    <dataValidation type="list" allowBlank="1" sqref="P8:P13" xr:uid="{EF318850-66DA-4E22-BAB9-A4E74FC2966B}">
      <formula1>$AD$8:$AD$10</formula1>
    </dataValidation>
  </dataValidations>
  <pageMargins left="0.511811024" right="0.511811024" top="0.78740157499999996" bottom="0.78740157499999996" header="0.31496062000000002" footer="0.31496062000000002"/>
  <pageSetup paperSize="9" scale="1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75DEA-5817-4DB9-B04C-180846849B07}">
  <dimension ref="A1:AE1008"/>
  <sheetViews>
    <sheetView showGridLines="0" view="pageBreakPreview" zoomScaleNormal="100" zoomScaleSheetLayoutView="100" workbookViewId="0">
      <selection activeCell="F17" sqref="F17"/>
    </sheetView>
  </sheetViews>
  <sheetFormatPr defaultColWidth="0" defaultRowHeight="15" customHeight="1"/>
  <cols>
    <col min="1" max="2" width="18.25" customWidth="1"/>
    <col min="3" max="3" width="39.375" bestFit="1" customWidth="1"/>
    <col min="4" max="4" width="11.75" bestFit="1" customWidth="1"/>
    <col min="5" max="5" width="40.75" style="34" bestFit="1" customWidth="1"/>
    <col min="6" max="6" width="60" style="135" bestFit="1" customWidth="1"/>
    <col min="7" max="7" width="18.375" customWidth="1"/>
    <col min="8" max="8" width="9.125" bestFit="1" customWidth="1"/>
    <col min="9" max="9" width="7.125" bestFit="1" customWidth="1"/>
    <col min="10" max="10" width="11.625" bestFit="1" customWidth="1"/>
    <col min="11" max="11" width="7.125" bestFit="1" customWidth="1"/>
    <col min="12" max="12" width="16.375" bestFit="1" customWidth="1"/>
    <col min="13" max="14" width="13.5" customWidth="1"/>
    <col min="15" max="15" width="14.125" customWidth="1"/>
    <col min="16" max="16" width="15.75" bestFit="1" customWidth="1"/>
    <col min="17" max="17" width="13.875" customWidth="1"/>
    <col min="18" max="18" width="15.125" bestFit="1" customWidth="1"/>
    <col min="19" max="19" width="15.75" customWidth="1"/>
    <col min="20" max="20" width="13.25" bestFit="1" customWidth="1"/>
    <col min="21" max="21" width="13.75" bestFit="1" customWidth="1"/>
    <col min="22" max="22" width="13.875" customWidth="1"/>
    <col min="23" max="23" width="16.75" bestFit="1" customWidth="1"/>
    <col min="24" max="24" width="11.875" bestFit="1" customWidth="1"/>
    <col min="25" max="25" width="15.125" bestFit="1" customWidth="1"/>
    <col min="26" max="26" width="14" bestFit="1" customWidth="1"/>
    <col min="27" max="27" width="15.375" bestFit="1" customWidth="1"/>
    <col min="28" max="29" width="13.125" hidden="1" customWidth="1"/>
    <col min="30" max="31" width="0" hidden="1" customWidth="1"/>
    <col min="32" max="16384" width="12.625" hidden="1"/>
  </cols>
  <sheetData>
    <row r="1" spans="1:30" ht="21">
      <c r="A1" s="151"/>
      <c r="B1" s="153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5"/>
      <c r="AB1" s="1"/>
      <c r="AC1" s="1"/>
    </row>
    <row r="2" spans="1:30" ht="21">
      <c r="A2" s="152"/>
      <c r="B2" s="153" t="s">
        <v>217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5"/>
      <c r="AB2" s="1"/>
      <c r="AC2" s="1"/>
    </row>
    <row r="3" spans="1:30" ht="21">
      <c r="A3" s="152"/>
      <c r="B3" s="153" t="s">
        <v>145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5"/>
      <c r="AB3" s="2"/>
      <c r="AC3" s="2"/>
    </row>
    <row r="4" spans="1:30" ht="15" customHeight="1">
      <c r="A4" s="76" t="s">
        <v>216</v>
      </c>
      <c r="B4" s="77"/>
      <c r="C4" s="156" t="s">
        <v>4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8"/>
      <c r="AB4" s="2"/>
      <c r="AC4" s="2"/>
    </row>
    <row r="5" spans="1:30" s="70" customFormat="1" ht="14.25">
      <c r="A5" s="159" t="s">
        <v>5</v>
      </c>
      <c r="B5" s="160"/>
      <c r="C5" s="148" t="s">
        <v>6</v>
      </c>
      <c r="D5" s="149"/>
      <c r="E5" s="150"/>
      <c r="F5" s="148" t="s">
        <v>7</v>
      </c>
      <c r="G5" s="149"/>
      <c r="H5" s="149"/>
      <c r="I5" s="149"/>
      <c r="J5" s="149"/>
      <c r="K5" s="149"/>
      <c r="L5" s="149"/>
      <c r="M5" s="148" t="s">
        <v>8</v>
      </c>
      <c r="N5" s="149"/>
      <c r="O5" s="149"/>
      <c r="P5" s="149"/>
      <c r="Q5" s="149"/>
      <c r="R5" s="149"/>
      <c r="S5" s="150"/>
      <c r="T5" s="148" t="s">
        <v>9</v>
      </c>
      <c r="U5" s="149"/>
      <c r="V5" s="149"/>
      <c r="W5" s="149"/>
      <c r="X5" s="149"/>
      <c r="Y5" s="150"/>
      <c r="Z5" s="161" t="s">
        <v>69</v>
      </c>
      <c r="AA5" s="161" t="s">
        <v>70</v>
      </c>
    </row>
    <row r="6" spans="1:30" s="70" customFormat="1" ht="14.25">
      <c r="A6" s="161" t="s">
        <v>12</v>
      </c>
      <c r="B6" s="161" t="s">
        <v>13</v>
      </c>
      <c r="C6" s="161" t="s">
        <v>14</v>
      </c>
      <c r="D6" s="161" t="s">
        <v>15</v>
      </c>
      <c r="E6" s="192" t="s">
        <v>16</v>
      </c>
      <c r="F6" s="161" t="s">
        <v>71</v>
      </c>
      <c r="G6" s="161" t="s">
        <v>72</v>
      </c>
      <c r="H6" s="161" t="s">
        <v>73</v>
      </c>
      <c r="I6" s="148" t="s">
        <v>20</v>
      </c>
      <c r="J6" s="150"/>
      <c r="K6" s="167" t="s">
        <v>21</v>
      </c>
      <c r="L6" s="150"/>
      <c r="M6" s="161" t="s">
        <v>74</v>
      </c>
      <c r="N6" s="161" t="s">
        <v>75</v>
      </c>
      <c r="O6" s="161" t="s">
        <v>76</v>
      </c>
      <c r="P6" s="161" t="s">
        <v>77</v>
      </c>
      <c r="Q6" s="163" t="s">
        <v>78</v>
      </c>
      <c r="R6" s="163" t="s">
        <v>79</v>
      </c>
      <c r="S6" s="163" t="s">
        <v>80</v>
      </c>
      <c r="T6" s="167" t="s">
        <v>28</v>
      </c>
      <c r="U6" s="150"/>
      <c r="V6" s="167" t="s">
        <v>29</v>
      </c>
      <c r="W6" s="150"/>
      <c r="X6" s="161" t="s">
        <v>81</v>
      </c>
      <c r="Y6" s="163" t="s">
        <v>82</v>
      </c>
      <c r="Z6" s="162"/>
      <c r="AA6" s="162"/>
    </row>
    <row r="7" spans="1:30" s="70" customFormat="1" ht="30">
      <c r="A7" s="162"/>
      <c r="B7" s="162"/>
      <c r="C7" s="162"/>
      <c r="D7" s="162"/>
      <c r="E7" s="179"/>
      <c r="F7" s="162"/>
      <c r="G7" s="162"/>
      <c r="H7" s="162"/>
      <c r="I7" s="39" t="s">
        <v>83</v>
      </c>
      <c r="J7" s="39" t="s">
        <v>84</v>
      </c>
      <c r="K7" s="39" t="s">
        <v>85</v>
      </c>
      <c r="L7" s="40" t="s">
        <v>86</v>
      </c>
      <c r="M7" s="162"/>
      <c r="N7" s="162"/>
      <c r="O7" s="162"/>
      <c r="P7" s="162"/>
      <c r="Q7" s="162"/>
      <c r="R7" s="162"/>
      <c r="S7" s="162"/>
      <c r="T7" s="39" t="s">
        <v>87</v>
      </c>
      <c r="U7" s="40" t="s">
        <v>88</v>
      </c>
      <c r="V7" s="39" t="s">
        <v>89</v>
      </c>
      <c r="W7" s="40" t="s">
        <v>90</v>
      </c>
      <c r="X7" s="162"/>
      <c r="Y7" s="162"/>
      <c r="Z7" s="162"/>
      <c r="AA7" s="162"/>
    </row>
    <row r="8" spans="1:30" s="70" customFormat="1" ht="32.25" customHeight="1">
      <c r="A8" s="28">
        <v>560800</v>
      </c>
      <c r="B8" s="28">
        <v>560801</v>
      </c>
      <c r="C8" s="82" t="s">
        <v>207</v>
      </c>
      <c r="D8" s="88" t="s">
        <v>218</v>
      </c>
      <c r="E8" s="88" t="s">
        <v>155</v>
      </c>
      <c r="F8" s="131" t="s">
        <v>219</v>
      </c>
      <c r="G8" s="83"/>
      <c r="H8" s="84" t="s">
        <v>7</v>
      </c>
      <c r="I8" s="84" t="s">
        <v>150</v>
      </c>
      <c r="J8" s="83" t="s">
        <v>151</v>
      </c>
      <c r="K8" s="84"/>
      <c r="L8" s="83" t="s">
        <v>221</v>
      </c>
      <c r="M8" s="74">
        <v>45056</v>
      </c>
      <c r="N8" s="74">
        <v>45064</v>
      </c>
      <c r="O8" s="74"/>
      <c r="P8" s="78"/>
      <c r="Q8" s="78"/>
      <c r="R8" s="78"/>
      <c r="S8" s="44">
        <f t="shared" ref="S8:S21" si="0">Q8+R8</f>
        <v>0</v>
      </c>
      <c r="T8" s="41">
        <v>1</v>
      </c>
      <c r="U8" s="45">
        <v>9938</v>
      </c>
      <c r="V8" s="41"/>
      <c r="W8" s="45"/>
      <c r="X8" s="41">
        <f>T8+V8</f>
        <v>1</v>
      </c>
      <c r="Y8" s="44">
        <f>(T8*U8)+(V8*W8)</f>
        <v>9938</v>
      </c>
      <c r="Z8" s="44">
        <f>S8+Y8</f>
        <v>9938</v>
      </c>
      <c r="AA8" s="41"/>
      <c r="AD8" s="73" t="s">
        <v>91</v>
      </c>
    </row>
    <row r="9" spans="1:30" s="70" customFormat="1" ht="32.25" customHeight="1">
      <c r="A9" s="28">
        <v>560800</v>
      </c>
      <c r="B9" s="28">
        <v>560801</v>
      </c>
      <c r="C9" s="79" t="s">
        <v>161</v>
      </c>
      <c r="D9" s="89" t="s">
        <v>215</v>
      </c>
      <c r="E9" s="89" t="s">
        <v>220</v>
      </c>
      <c r="F9" s="132" t="s">
        <v>219</v>
      </c>
      <c r="G9" s="83"/>
      <c r="H9" s="84" t="s">
        <v>7</v>
      </c>
      <c r="I9" s="84" t="s">
        <v>150</v>
      </c>
      <c r="J9" s="83" t="s">
        <v>151</v>
      </c>
      <c r="K9" s="84"/>
      <c r="L9" s="83" t="s">
        <v>221</v>
      </c>
      <c r="M9" s="74">
        <v>45053</v>
      </c>
      <c r="N9" s="43">
        <v>45064</v>
      </c>
      <c r="O9" s="74"/>
      <c r="P9" s="78"/>
      <c r="Q9" s="78"/>
      <c r="R9" s="78"/>
      <c r="S9" s="44">
        <f t="shared" si="0"/>
        <v>0</v>
      </c>
      <c r="T9" s="41">
        <v>1</v>
      </c>
      <c r="U9" s="45">
        <v>13962.89</v>
      </c>
      <c r="V9" s="41"/>
      <c r="W9" s="45"/>
      <c r="X9" s="41">
        <f t="shared" ref="X9:X21" si="1">T9+V9</f>
        <v>1</v>
      </c>
      <c r="Y9" s="44">
        <f>(T9*U9)+(V9*W9)</f>
        <v>13962.89</v>
      </c>
      <c r="Z9" s="44">
        <f>S9+Y9</f>
        <v>13962.89</v>
      </c>
      <c r="AA9" s="41"/>
      <c r="AD9" s="73" t="s">
        <v>92</v>
      </c>
    </row>
    <row r="10" spans="1:30" s="70" customFormat="1" ht="32.25" customHeight="1">
      <c r="A10" s="28">
        <v>560800</v>
      </c>
      <c r="B10" s="28">
        <v>560801</v>
      </c>
      <c r="C10" s="87" t="s">
        <v>191</v>
      </c>
      <c r="D10" s="89">
        <v>861065</v>
      </c>
      <c r="E10" s="89" t="s">
        <v>193</v>
      </c>
      <c r="F10" s="71" t="s">
        <v>222</v>
      </c>
      <c r="G10" s="83"/>
      <c r="H10" s="84" t="s">
        <v>7</v>
      </c>
      <c r="I10" s="84" t="s">
        <v>150</v>
      </c>
      <c r="J10" s="83" t="s">
        <v>151</v>
      </c>
      <c r="K10" s="84" t="s">
        <v>150</v>
      </c>
      <c r="L10" s="83" t="s">
        <v>223</v>
      </c>
      <c r="M10" s="74">
        <v>45054</v>
      </c>
      <c r="N10" s="43">
        <v>45058</v>
      </c>
      <c r="O10" s="74"/>
      <c r="P10" s="78"/>
      <c r="Q10" s="78"/>
      <c r="R10" s="78"/>
      <c r="S10" s="44">
        <f t="shared" si="0"/>
        <v>0</v>
      </c>
      <c r="T10" s="41">
        <v>4</v>
      </c>
      <c r="U10" s="45">
        <v>125.31</v>
      </c>
      <c r="V10" s="41">
        <v>1</v>
      </c>
      <c r="W10" s="45">
        <v>37.6</v>
      </c>
      <c r="X10" s="41">
        <f t="shared" si="1"/>
        <v>5</v>
      </c>
      <c r="Y10" s="44">
        <f t="shared" ref="Y10:Y21" si="2">(T10*U10)+(V10*W10)</f>
        <v>538.84</v>
      </c>
      <c r="Z10" s="44">
        <f t="shared" ref="Z10:Z21" si="3">S10+Y10</f>
        <v>538.84</v>
      </c>
      <c r="AA10" s="41"/>
      <c r="AD10" s="73" t="s">
        <v>93</v>
      </c>
    </row>
    <row r="11" spans="1:30" s="70" customFormat="1" ht="32.25" customHeight="1">
      <c r="A11" s="28">
        <v>560800</v>
      </c>
      <c r="B11" s="28">
        <v>560801</v>
      </c>
      <c r="C11" s="90" t="s">
        <v>224</v>
      </c>
      <c r="D11" s="83">
        <v>6114</v>
      </c>
      <c r="E11" s="136" t="s">
        <v>225</v>
      </c>
      <c r="F11" s="129" t="s">
        <v>226</v>
      </c>
      <c r="G11" s="83"/>
      <c r="H11" s="84" t="s">
        <v>176</v>
      </c>
      <c r="I11" s="84" t="s">
        <v>150</v>
      </c>
      <c r="J11" s="83" t="s">
        <v>151</v>
      </c>
      <c r="K11" s="84" t="s">
        <v>150</v>
      </c>
      <c r="L11" s="83" t="s">
        <v>227</v>
      </c>
      <c r="M11" s="74">
        <v>45062</v>
      </c>
      <c r="N11" s="43">
        <v>45066</v>
      </c>
      <c r="O11" s="74"/>
      <c r="P11" s="78"/>
      <c r="Q11" s="78"/>
      <c r="R11" s="78"/>
      <c r="S11" s="44">
        <f t="shared" si="0"/>
        <v>0</v>
      </c>
      <c r="T11" s="41">
        <v>4</v>
      </c>
      <c r="U11" s="45">
        <v>54.01</v>
      </c>
      <c r="V11" s="41"/>
      <c r="W11" s="45"/>
      <c r="X11" s="41">
        <f t="shared" si="1"/>
        <v>4</v>
      </c>
      <c r="Y11" s="44">
        <f t="shared" si="2"/>
        <v>216.04</v>
      </c>
      <c r="Z11" s="44">
        <f t="shared" si="3"/>
        <v>216.04</v>
      </c>
      <c r="AA11" s="41"/>
    </row>
    <row r="12" spans="1:30" s="70" customFormat="1" ht="32.25" customHeight="1">
      <c r="A12" s="28">
        <v>560800</v>
      </c>
      <c r="B12" s="28">
        <v>560801</v>
      </c>
      <c r="C12" s="91" t="s">
        <v>228</v>
      </c>
      <c r="D12" s="89" t="s">
        <v>230</v>
      </c>
      <c r="E12" s="136" t="s">
        <v>229</v>
      </c>
      <c r="F12" s="129" t="s">
        <v>226</v>
      </c>
      <c r="G12" s="83"/>
      <c r="H12" s="84" t="s">
        <v>176</v>
      </c>
      <c r="I12" s="84" t="s">
        <v>150</v>
      </c>
      <c r="J12" s="83" t="s">
        <v>151</v>
      </c>
      <c r="K12" s="84" t="s">
        <v>150</v>
      </c>
      <c r="L12" s="83" t="s">
        <v>227</v>
      </c>
      <c r="M12" s="74">
        <v>45062</v>
      </c>
      <c r="N12" s="43">
        <v>45066</v>
      </c>
      <c r="O12" s="74"/>
      <c r="P12" s="78"/>
      <c r="Q12" s="78"/>
      <c r="R12" s="78"/>
      <c r="S12" s="44">
        <f t="shared" si="0"/>
        <v>0</v>
      </c>
      <c r="T12" s="41">
        <v>4</v>
      </c>
      <c r="U12" s="45">
        <v>54.01</v>
      </c>
      <c r="V12" s="41"/>
      <c r="W12" s="45"/>
      <c r="X12" s="41">
        <f t="shared" si="1"/>
        <v>4</v>
      </c>
      <c r="Y12" s="44">
        <f t="shared" si="2"/>
        <v>216.04</v>
      </c>
      <c r="Z12" s="44">
        <f t="shared" si="3"/>
        <v>216.04</v>
      </c>
      <c r="AA12" s="41"/>
    </row>
    <row r="13" spans="1:30" s="70" customFormat="1" ht="32.25" customHeight="1">
      <c r="A13" s="28">
        <v>560800</v>
      </c>
      <c r="B13" s="28">
        <v>560801</v>
      </c>
      <c r="C13" s="91" t="s">
        <v>231</v>
      </c>
      <c r="D13" s="83" t="s">
        <v>233</v>
      </c>
      <c r="E13" s="136" t="s">
        <v>232</v>
      </c>
      <c r="F13" s="129" t="s">
        <v>226</v>
      </c>
      <c r="G13" s="83"/>
      <c r="H13" s="84" t="s">
        <v>176</v>
      </c>
      <c r="I13" s="84" t="s">
        <v>150</v>
      </c>
      <c r="J13" s="83" t="s">
        <v>151</v>
      </c>
      <c r="K13" s="84" t="s">
        <v>150</v>
      </c>
      <c r="L13" s="83" t="s">
        <v>227</v>
      </c>
      <c r="M13" s="74">
        <v>45062</v>
      </c>
      <c r="N13" s="43">
        <v>45066</v>
      </c>
      <c r="O13" s="74"/>
      <c r="P13" s="78"/>
      <c r="Q13" s="78"/>
      <c r="R13" s="78"/>
      <c r="S13" s="44">
        <f t="shared" si="0"/>
        <v>0</v>
      </c>
      <c r="T13" s="41">
        <v>4</v>
      </c>
      <c r="U13" s="45">
        <v>54.01</v>
      </c>
      <c r="V13" s="41"/>
      <c r="W13" s="45"/>
      <c r="X13" s="41">
        <f t="shared" si="1"/>
        <v>4</v>
      </c>
      <c r="Y13" s="44">
        <f t="shared" si="2"/>
        <v>216.04</v>
      </c>
      <c r="Z13" s="44">
        <f t="shared" ref="Z13:Z20" si="4">S13+Y13</f>
        <v>216.04</v>
      </c>
      <c r="AA13" s="41"/>
    </row>
    <row r="14" spans="1:30" s="70" customFormat="1" ht="32.25" customHeight="1">
      <c r="A14" s="28">
        <v>560800</v>
      </c>
      <c r="B14" s="28">
        <v>560801</v>
      </c>
      <c r="C14" s="92" t="s">
        <v>234</v>
      </c>
      <c r="D14" s="89">
        <v>3735</v>
      </c>
      <c r="E14" s="96" t="s">
        <v>171</v>
      </c>
      <c r="F14" s="129" t="s">
        <v>235</v>
      </c>
      <c r="G14" s="83"/>
      <c r="H14" s="84" t="s">
        <v>176</v>
      </c>
      <c r="I14" s="84" t="s">
        <v>150</v>
      </c>
      <c r="J14" s="83" t="s">
        <v>151</v>
      </c>
      <c r="K14" s="84" t="s">
        <v>150</v>
      </c>
      <c r="L14" s="83" t="s">
        <v>227</v>
      </c>
      <c r="M14" s="74">
        <v>45062</v>
      </c>
      <c r="N14" s="43">
        <v>45066</v>
      </c>
      <c r="O14" s="74"/>
      <c r="P14" s="78"/>
      <c r="Q14" s="78"/>
      <c r="R14" s="78"/>
      <c r="S14" s="44">
        <f t="shared" si="0"/>
        <v>0</v>
      </c>
      <c r="T14" s="41">
        <v>4</v>
      </c>
      <c r="U14" s="45">
        <v>54.01</v>
      </c>
      <c r="V14" s="41"/>
      <c r="W14" s="45"/>
      <c r="X14" s="41">
        <f t="shared" si="1"/>
        <v>4</v>
      </c>
      <c r="Y14" s="44">
        <f t="shared" ref="Y14:Y20" si="5">(T14*U14)+(V14*W14)</f>
        <v>216.04</v>
      </c>
      <c r="Z14" s="44">
        <f t="shared" si="4"/>
        <v>216.04</v>
      </c>
      <c r="AA14" s="41"/>
    </row>
    <row r="15" spans="1:30" s="70" customFormat="1" ht="32.25" customHeight="1">
      <c r="A15" s="28">
        <v>560800</v>
      </c>
      <c r="B15" s="28">
        <v>560801</v>
      </c>
      <c r="C15" s="93" t="s">
        <v>236</v>
      </c>
      <c r="D15" s="83" t="s">
        <v>237</v>
      </c>
      <c r="E15" s="89" t="s">
        <v>238</v>
      </c>
      <c r="F15" s="129" t="s">
        <v>239</v>
      </c>
      <c r="G15" s="83"/>
      <c r="H15" s="84" t="s">
        <v>7</v>
      </c>
      <c r="I15" s="84" t="s">
        <v>150</v>
      </c>
      <c r="J15" s="83" t="s">
        <v>151</v>
      </c>
      <c r="K15" s="84" t="s">
        <v>150</v>
      </c>
      <c r="L15" s="94" t="s">
        <v>240</v>
      </c>
      <c r="M15" s="74">
        <v>45071</v>
      </c>
      <c r="N15" s="43">
        <v>45073</v>
      </c>
      <c r="O15" s="74"/>
      <c r="P15" s="78"/>
      <c r="Q15" s="78"/>
      <c r="R15" s="78"/>
      <c r="S15" s="44">
        <f t="shared" si="0"/>
        <v>0</v>
      </c>
      <c r="T15" s="41">
        <v>2</v>
      </c>
      <c r="U15" s="45">
        <v>54.01</v>
      </c>
      <c r="V15" s="41"/>
      <c r="W15" s="45"/>
      <c r="X15" s="41">
        <f t="shared" si="1"/>
        <v>2</v>
      </c>
      <c r="Y15" s="44">
        <f t="shared" si="5"/>
        <v>108.02</v>
      </c>
      <c r="Z15" s="44">
        <f t="shared" si="4"/>
        <v>108.02</v>
      </c>
      <c r="AA15" s="41"/>
    </row>
    <row r="16" spans="1:30" s="70" customFormat="1" ht="32.25" customHeight="1">
      <c r="A16" s="28">
        <v>560800</v>
      </c>
      <c r="B16" s="28">
        <v>560801</v>
      </c>
      <c r="C16" s="93" t="s">
        <v>241</v>
      </c>
      <c r="D16" s="83" t="s">
        <v>242</v>
      </c>
      <c r="E16" s="89" t="s">
        <v>243</v>
      </c>
      <c r="F16" s="129" t="s">
        <v>239</v>
      </c>
      <c r="G16" s="83"/>
      <c r="H16" s="84" t="s">
        <v>7</v>
      </c>
      <c r="I16" s="84" t="s">
        <v>150</v>
      </c>
      <c r="J16" s="83" t="s">
        <v>151</v>
      </c>
      <c r="K16" s="84" t="s">
        <v>150</v>
      </c>
      <c r="L16" s="94" t="s">
        <v>240</v>
      </c>
      <c r="M16" s="74">
        <v>45071</v>
      </c>
      <c r="N16" s="43">
        <v>45073</v>
      </c>
      <c r="O16" s="74"/>
      <c r="P16" s="78"/>
      <c r="Q16" s="78"/>
      <c r="R16" s="78"/>
      <c r="S16" s="44">
        <f t="shared" si="0"/>
        <v>0</v>
      </c>
      <c r="T16" s="41">
        <v>2</v>
      </c>
      <c r="U16" s="45">
        <v>54.01</v>
      </c>
      <c r="V16" s="41"/>
      <c r="W16" s="45"/>
      <c r="X16" s="41">
        <f t="shared" si="1"/>
        <v>2</v>
      </c>
      <c r="Y16" s="44">
        <f t="shared" si="5"/>
        <v>108.02</v>
      </c>
      <c r="Z16" s="44">
        <f t="shared" si="4"/>
        <v>108.02</v>
      </c>
      <c r="AA16" s="41"/>
    </row>
    <row r="17" spans="1:31" s="70" customFormat="1" ht="32.25" customHeight="1">
      <c r="A17" s="28">
        <v>560800</v>
      </c>
      <c r="B17" s="28">
        <v>560801</v>
      </c>
      <c r="C17" s="93" t="s">
        <v>244</v>
      </c>
      <c r="D17" s="83">
        <v>5525</v>
      </c>
      <c r="E17" s="89" t="s">
        <v>245</v>
      </c>
      <c r="F17" s="129" t="s">
        <v>246</v>
      </c>
      <c r="G17" s="83"/>
      <c r="H17" s="84" t="s">
        <v>176</v>
      </c>
      <c r="I17" s="84" t="s">
        <v>150</v>
      </c>
      <c r="J17" s="83" t="s">
        <v>151</v>
      </c>
      <c r="K17" s="84" t="s">
        <v>150</v>
      </c>
      <c r="L17" s="94" t="s">
        <v>180</v>
      </c>
      <c r="M17" s="74">
        <v>45071</v>
      </c>
      <c r="N17" s="43">
        <v>45073</v>
      </c>
      <c r="O17" s="74"/>
      <c r="P17" s="78"/>
      <c r="Q17" s="78"/>
      <c r="R17" s="78"/>
      <c r="S17" s="44">
        <f t="shared" si="0"/>
        <v>0</v>
      </c>
      <c r="T17" s="41">
        <v>2</v>
      </c>
      <c r="U17" s="45">
        <v>54.01</v>
      </c>
      <c r="V17" s="41">
        <v>1</v>
      </c>
      <c r="W17" s="45">
        <v>17.52</v>
      </c>
      <c r="X17" s="41">
        <f t="shared" si="1"/>
        <v>3</v>
      </c>
      <c r="Y17" s="44">
        <f t="shared" si="5"/>
        <v>125.53999999999999</v>
      </c>
      <c r="Z17" s="44">
        <f t="shared" si="4"/>
        <v>125.53999999999999</v>
      </c>
      <c r="AA17" s="41"/>
    </row>
    <row r="18" spans="1:31" s="70" customFormat="1" ht="32.25" customHeight="1">
      <c r="A18" s="28">
        <v>560800</v>
      </c>
      <c r="B18" s="28">
        <v>560801</v>
      </c>
      <c r="C18" s="93" t="s">
        <v>161</v>
      </c>
      <c r="D18" s="83"/>
      <c r="E18" s="137" t="s">
        <v>170</v>
      </c>
      <c r="F18" s="71" t="s">
        <v>247</v>
      </c>
      <c r="G18" s="83"/>
      <c r="H18" s="84" t="s">
        <v>7</v>
      </c>
      <c r="I18" s="84" t="s">
        <v>150</v>
      </c>
      <c r="J18" s="83" t="s">
        <v>151</v>
      </c>
      <c r="K18" s="84" t="s">
        <v>150</v>
      </c>
      <c r="L18" s="28" t="s">
        <v>248</v>
      </c>
      <c r="M18" s="74">
        <v>45076</v>
      </c>
      <c r="N18" s="43">
        <v>45077</v>
      </c>
      <c r="O18" s="74"/>
      <c r="P18" s="78"/>
      <c r="Q18" s="78"/>
      <c r="R18" s="78"/>
      <c r="S18" s="44">
        <f t="shared" si="0"/>
        <v>0</v>
      </c>
      <c r="T18" s="41">
        <v>1</v>
      </c>
      <c r="U18" s="45">
        <v>949.01</v>
      </c>
      <c r="V18" s="41">
        <v>1</v>
      </c>
      <c r="W18" s="45">
        <v>170</v>
      </c>
      <c r="X18" s="41">
        <f>T18+V18</f>
        <v>2</v>
      </c>
      <c r="Y18" s="44">
        <f t="shared" si="5"/>
        <v>1119.01</v>
      </c>
      <c r="Z18" s="44">
        <f t="shared" si="4"/>
        <v>1119.01</v>
      </c>
      <c r="AA18" s="41"/>
    </row>
    <row r="19" spans="1:31" s="70" customFormat="1" ht="32.25" customHeight="1">
      <c r="A19" s="28">
        <v>560800</v>
      </c>
      <c r="B19" s="28">
        <v>560801</v>
      </c>
      <c r="C19" s="92" t="s">
        <v>234</v>
      </c>
      <c r="D19" s="89">
        <v>3735</v>
      </c>
      <c r="E19" s="136" t="s">
        <v>171</v>
      </c>
      <c r="F19" s="129" t="s">
        <v>235</v>
      </c>
      <c r="G19" s="83"/>
      <c r="H19" s="84" t="s">
        <v>176</v>
      </c>
      <c r="I19" s="84" t="s">
        <v>150</v>
      </c>
      <c r="J19" s="83" t="s">
        <v>151</v>
      </c>
      <c r="K19" s="84" t="s">
        <v>150</v>
      </c>
      <c r="L19" s="94" t="s">
        <v>240</v>
      </c>
      <c r="M19" s="74">
        <v>45071</v>
      </c>
      <c r="N19" s="43">
        <v>45072</v>
      </c>
      <c r="O19" s="74"/>
      <c r="P19" s="78"/>
      <c r="Q19" s="78"/>
      <c r="R19" s="78"/>
      <c r="S19" s="44">
        <f t="shared" si="0"/>
        <v>0</v>
      </c>
      <c r="T19" s="41">
        <v>1</v>
      </c>
      <c r="U19" s="45">
        <v>17.02</v>
      </c>
      <c r="V19" s="41"/>
      <c r="W19" s="45"/>
      <c r="X19" s="41">
        <f>T19+V19</f>
        <v>1</v>
      </c>
      <c r="Y19" s="44">
        <f t="shared" si="5"/>
        <v>17.02</v>
      </c>
      <c r="Z19" s="44">
        <f t="shared" si="4"/>
        <v>17.02</v>
      </c>
      <c r="AA19" s="41"/>
    </row>
    <row r="20" spans="1:31" s="70" customFormat="1" ht="32.25" customHeight="1">
      <c r="A20" s="28">
        <v>560800</v>
      </c>
      <c r="B20" s="28">
        <v>560801</v>
      </c>
      <c r="C20" s="95" t="s">
        <v>191</v>
      </c>
      <c r="D20" s="89">
        <v>861065</v>
      </c>
      <c r="E20" s="138" t="s">
        <v>193</v>
      </c>
      <c r="F20" s="129" t="s">
        <v>249</v>
      </c>
      <c r="G20" s="83"/>
      <c r="H20" s="84" t="s">
        <v>7</v>
      </c>
      <c r="I20" s="84" t="s">
        <v>150</v>
      </c>
      <c r="J20" s="83" t="s">
        <v>151</v>
      </c>
      <c r="K20" s="84" t="s">
        <v>250</v>
      </c>
      <c r="L20" s="94" t="s">
        <v>251</v>
      </c>
      <c r="M20" s="74">
        <v>45080</v>
      </c>
      <c r="N20" s="43">
        <v>45083</v>
      </c>
      <c r="O20" s="74"/>
      <c r="P20" s="78"/>
      <c r="Q20" s="78"/>
      <c r="R20" s="78"/>
      <c r="S20" s="44">
        <f t="shared" si="0"/>
        <v>0</v>
      </c>
      <c r="T20" s="41">
        <v>3</v>
      </c>
      <c r="U20" s="45">
        <v>125.31</v>
      </c>
      <c r="V20" s="41">
        <v>1</v>
      </c>
      <c r="W20" s="45">
        <v>37.6</v>
      </c>
      <c r="X20" s="41">
        <f>T20+V20</f>
        <v>4</v>
      </c>
      <c r="Y20" s="44">
        <f t="shared" si="5"/>
        <v>413.53000000000003</v>
      </c>
      <c r="Z20" s="44">
        <f t="shared" si="4"/>
        <v>413.53000000000003</v>
      </c>
      <c r="AA20" s="41"/>
    </row>
    <row r="21" spans="1:31" s="70" customFormat="1" ht="32.25" customHeight="1">
      <c r="A21" s="28">
        <v>560800</v>
      </c>
      <c r="B21" s="28">
        <v>560801</v>
      </c>
      <c r="C21" s="95" t="s">
        <v>252</v>
      </c>
      <c r="D21" s="83">
        <v>8010</v>
      </c>
      <c r="E21" s="139" t="s">
        <v>253</v>
      </c>
      <c r="F21" s="129" t="s">
        <v>249</v>
      </c>
      <c r="G21" s="83"/>
      <c r="H21" s="84" t="s">
        <v>7</v>
      </c>
      <c r="I21" s="84" t="s">
        <v>150</v>
      </c>
      <c r="J21" s="83" t="s">
        <v>151</v>
      </c>
      <c r="K21" s="84" t="s">
        <v>250</v>
      </c>
      <c r="L21" s="94" t="s">
        <v>251</v>
      </c>
      <c r="M21" s="74">
        <v>45080</v>
      </c>
      <c r="N21" s="43">
        <v>45083</v>
      </c>
      <c r="O21" s="74"/>
      <c r="P21" s="78"/>
      <c r="Q21" s="78"/>
      <c r="R21" s="78"/>
      <c r="S21" s="44">
        <f t="shared" si="0"/>
        <v>0</v>
      </c>
      <c r="T21" s="41">
        <v>3</v>
      </c>
      <c r="U21" s="45">
        <v>125.31</v>
      </c>
      <c r="V21" s="41">
        <v>1</v>
      </c>
      <c r="W21" s="45">
        <v>37.6</v>
      </c>
      <c r="X21" s="41">
        <f t="shared" si="1"/>
        <v>4</v>
      </c>
      <c r="Y21" s="44">
        <f t="shared" si="2"/>
        <v>413.53000000000003</v>
      </c>
      <c r="Z21" s="44">
        <f t="shared" si="3"/>
        <v>413.53000000000003</v>
      </c>
      <c r="AA21" s="41"/>
    </row>
    <row r="22" spans="1:31" ht="38.25" customHeight="1">
      <c r="A22" s="18"/>
      <c r="B22" s="5"/>
      <c r="C22" s="81"/>
      <c r="D22" s="81"/>
      <c r="E22" s="130"/>
      <c r="F22" s="133"/>
      <c r="G22" s="85"/>
      <c r="H22" s="85"/>
      <c r="I22" s="85"/>
      <c r="J22" s="85"/>
      <c r="K22" s="86"/>
      <c r="L22" s="86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31" ht="15.75" customHeight="1">
      <c r="A23" s="168" t="s">
        <v>40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5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169" t="s">
        <v>41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6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164" t="s">
        <v>42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6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</row>
    <row r="26" spans="1:31" ht="15.75" customHeight="1">
      <c r="A26" s="164" t="s">
        <v>43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6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164" t="s">
        <v>44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6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164" t="s">
        <v>45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6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164" t="s">
        <v>46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6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164" t="s">
        <v>47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6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164" t="s">
        <v>94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6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</row>
    <row r="32" spans="1:31" ht="15.75" customHeight="1">
      <c r="A32" s="164" t="s">
        <v>95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6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164" t="s">
        <v>96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6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164" t="s">
        <v>97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6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164" t="s">
        <v>98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6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164" t="s">
        <v>99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6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164" t="s">
        <v>100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6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164" t="s">
        <v>101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6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164" t="s">
        <v>102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6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164" t="s">
        <v>103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6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164" t="s">
        <v>104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6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164" t="s">
        <v>105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6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164" t="s">
        <v>106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6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164" t="s">
        <v>107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6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164" t="s">
        <v>108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6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164" t="s">
        <v>109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6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A47" s="164" t="s">
        <v>110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6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164" t="s">
        <v>111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6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164" t="s">
        <v>112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6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164" t="s">
        <v>113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6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164" t="s">
        <v>114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6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164" t="s">
        <v>115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6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B53" s="20"/>
      <c r="C53" s="20"/>
      <c r="D53" s="20"/>
      <c r="E53" s="33"/>
      <c r="F53" s="134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33"/>
      <c r="F54" s="134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33"/>
      <c r="F55" s="134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33"/>
      <c r="F56" s="134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33"/>
      <c r="F57" s="134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33"/>
      <c r="F58" s="134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33"/>
      <c r="F59" s="134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33"/>
      <c r="F60" s="134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33"/>
      <c r="F61" s="134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33"/>
      <c r="F62" s="134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33"/>
      <c r="F63" s="134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33"/>
      <c r="F64" s="134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33"/>
      <c r="F65" s="134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33"/>
      <c r="F66" s="134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33"/>
      <c r="F67" s="134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33"/>
      <c r="F68" s="134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33"/>
      <c r="F69" s="134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33"/>
      <c r="F70" s="134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33"/>
      <c r="F71" s="134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33"/>
      <c r="F72" s="134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33"/>
      <c r="F73" s="134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33"/>
      <c r="F74" s="134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33"/>
      <c r="F75" s="134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33"/>
      <c r="F76" s="134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33"/>
      <c r="F77" s="134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33"/>
      <c r="F78" s="134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33"/>
      <c r="F79" s="134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33"/>
      <c r="F80" s="134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33"/>
      <c r="F81" s="134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33"/>
      <c r="F82" s="134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33"/>
      <c r="F83" s="134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33"/>
      <c r="F84" s="134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33"/>
      <c r="F85" s="134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33"/>
      <c r="F86" s="134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33"/>
      <c r="F87" s="134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33"/>
      <c r="F88" s="134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33"/>
      <c r="F89" s="134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33"/>
      <c r="F90" s="134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33"/>
      <c r="F91" s="134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33"/>
      <c r="F92" s="134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33"/>
      <c r="F93" s="134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33"/>
      <c r="F94" s="134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33"/>
      <c r="F95" s="134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33"/>
      <c r="F96" s="134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33"/>
      <c r="F97" s="134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33"/>
      <c r="F98" s="134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33"/>
      <c r="F99" s="134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33"/>
      <c r="F100" s="134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33"/>
      <c r="F101" s="134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33"/>
      <c r="F102" s="134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33"/>
      <c r="F103" s="134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33"/>
      <c r="F104" s="134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33"/>
      <c r="F105" s="134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33"/>
      <c r="F106" s="134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33"/>
      <c r="F107" s="134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33"/>
      <c r="F108" s="134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33"/>
      <c r="F109" s="134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33"/>
      <c r="F110" s="134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33"/>
      <c r="F111" s="134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33"/>
      <c r="F112" s="134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33"/>
      <c r="F113" s="134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33"/>
      <c r="F114" s="134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33"/>
      <c r="F115" s="134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33"/>
      <c r="F116" s="134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33"/>
      <c r="F117" s="134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33"/>
      <c r="F118" s="134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33"/>
      <c r="F119" s="134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33"/>
      <c r="F120" s="134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33"/>
      <c r="F121" s="134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33"/>
      <c r="F122" s="134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33"/>
      <c r="F123" s="134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33"/>
      <c r="F124" s="134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33"/>
      <c r="F125" s="134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33"/>
      <c r="F126" s="134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33"/>
      <c r="F127" s="134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33"/>
      <c r="F128" s="134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33"/>
      <c r="F129" s="134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33"/>
      <c r="F130" s="134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33"/>
      <c r="F131" s="134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33"/>
      <c r="F132" s="134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33"/>
      <c r="F133" s="134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33"/>
      <c r="F134" s="134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33"/>
      <c r="F135" s="134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33"/>
      <c r="F136" s="134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33"/>
      <c r="F137" s="134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33"/>
      <c r="F138" s="134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33"/>
      <c r="F139" s="134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33"/>
      <c r="F140" s="134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33"/>
      <c r="F141" s="134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33"/>
      <c r="F142" s="134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33"/>
      <c r="F143" s="134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33"/>
      <c r="F144" s="134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33"/>
      <c r="F145" s="134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33"/>
      <c r="F146" s="134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33"/>
      <c r="F147" s="134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33"/>
      <c r="F148" s="134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33"/>
      <c r="F149" s="134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33"/>
      <c r="F150" s="134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33"/>
      <c r="F151" s="134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33"/>
      <c r="F152" s="134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33"/>
      <c r="F153" s="134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33"/>
      <c r="F154" s="134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33"/>
      <c r="F155" s="134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33"/>
      <c r="F156" s="134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33"/>
      <c r="F157" s="134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33"/>
      <c r="F158" s="134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33"/>
      <c r="F159" s="134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33"/>
      <c r="F160" s="134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33"/>
      <c r="F161" s="134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33"/>
      <c r="F162" s="134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33"/>
      <c r="F163" s="134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33"/>
      <c r="F164" s="134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33"/>
      <c r="F165" s="134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33"/>
      <c r="F166" s="134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33"/>
      <c r="F167" s="134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33"/>
      <c r="F168" s="134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33"/>
      <c r="F169" s="134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33"/>
      <c r="F170" s="134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33"/>
      <c r="F171" s="134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33"/>
      <c r="F172" s="134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33"/>
      <c r="F173" s="134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33"/>
      <c r="F174" s="134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33"/>
      <c r="F175" s="134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33"/>
      <c r="F176" s="134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33"/>
      <c r="F177" s="134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33"/>
      <c r="F178" s="134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33"/>
      <c r="F179" s="134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33"/>
      <c r="F180" s="134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33"/>
      <c r="F181" s="134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33"/>
      <c r="F182" s="134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33"/>
      <c r="F183" s="134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33"/>
      <c r="F184" s="134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33"/>
      <c r="F185" s="134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33"/>
      <c r="F186" s="134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33"/>
      <c r="F187" s="134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33"/>
      <c r="F188" s="134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33"/>
      <c r="F189" s="134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33"/>
      <c r="F190" s="134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33"/>
      <c r="F191" s="134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33"/>
      <c r="F192" s="134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33"/>
      <c r="F193" s="134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33"/>
      <c r="F194" s="134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33"/>
      <c r="F195" s="134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33"/>
      <c r="F196" s="134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33"/>
      <c r="F197" s="134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33"/>
      <c r="F198" s="134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33"/>
      <c r="F199" s="134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33"/>
      <c r="F200" s="134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33"/>
      <c r="F201" s="134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33"/>
      <c r="F202" s="134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33"/>
      <c r="F203" s="134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33"/>
      <c r="F204" s="134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33"/>
      <c r="F205" s="134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33"/>
      <c r="F206" s="134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33"/>
      <c r="F207" s="134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33"/>
      <c r="F208" s="134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33"/>
      <c r="F209" s="134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33"/>
      <c r="F210" s="134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33"/>
      <c r="F211" s="134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33"/>
      <c r="F212" s="134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33"/>
      <c r="F213" s="134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33"/>
      <c r="F214" s="134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33"/>
      <c r="F215" s="134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33"/>
      <c r="F216" s="134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33"/>
      <c r="F217" s="134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33"/>
      <c r="F218" s="134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33"/>
      <c r="F219" s="134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33"/>
      <c r="F220" s="134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33"/>
      <c r="F221" s="134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33"/>
      <c r="F222" s="134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33"/>
      <c r="F223" s="134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33"/>
      <c r="F224" s="134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33"/>
      <c r="F225" s="134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33"/>
      <c r="F226" s="134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33"/>
      <c r="F227" s="134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33"/>
      <c r="F228" s="134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33"/>
      <c r="F229" s="134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33"/>
      <c r="F230" s="134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33"/>
      <c r="F231" s="134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33"/>
      <c r="F232" s="134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33"/>
      <c r="F233" s="134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33"/>
      <c r="F234" s="134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33"/>
      <c r="F235" s="134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33"/>
      <c r="F236" s="134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33"/>
      <c r="F237" s="134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33"/>
      <c r="F238" s="134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33"/>
      <c r="F239" s="134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33"/>
      <c r="F240" s="134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33"/>
      <c r="F241" s="134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33"/>
      <c r="F242" s="134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33"/>
      <c r="F243" s="134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33"/>
      <c r="F244" s="134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33"/>
      <c r="F245" s="134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33"/>
      <c r="F246" s="134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>
      <c r="A247" s="20"/>
      <c r="B247" s="20"/>
      <c r="C247" s="20"/>
      <c r="D247" s="20"/>
      <c r="E247" s="33"/>
      <c r="F247" s="134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</row>
    <row r="248" spans="1:29" ht="15.75" customHeight="1">
      <c r="A248" s="20"/>
      <c r="B248" s="20"/>
      <c r="C248" s="20"/>
      <c r="D248" s="20"/>
      <c r="E248" s="33"/>
      <c r="F248" s="134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</row>
    <row r="249" spans="1:29" ht="15.75" customHeight="1">
      <c r="A249" s="20"/>
      <c r="B249" s="20"/>
      <c r="C249" s="20"/>
      <c r="D249" s="20"/>
      <c r="E249" s="33"/>
      <c r="F249" s="134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</row>
    <row r="250" spans="1:29" ht="15.75" customHeight="1">
      <c r="A250" s="20"/>
      <c r="B250" s="20"/>
      <c r="C250" s="20"/>
      <c r="D250" s="20"/>
      <c r="E250" s="33"/>
      <c r="F250" s="134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</row>
    <row r="251" spans="1:29" ht="15.75" customHeight="1">
      <c r="A251" s="20"/>
      <c r="B251" s="20"/>
      <c r="C251" s="20"/>
      <c r="D251" s="20"/>
      <c r="E251" s="33"/>
      <c r="F251" s="134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</row>
    <row r="252" spans="1:29" ht="15.75" customHeight="1">
      <c r="A252" s="20"/>
      <c r="B252" s="20"/>
      <c r="C252" s="20"/>
      <c r="D252" s="20"/>
      <c r="E252" s="33"/>
      <c r="F252" s="134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</row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63">
    <mergeCell ref="A52:L52"/>
    <mergeCell ref="A46:L46"/>
    <mergeCell ref="A47:L47"/>
    <mergeCell ref="A48:L48"/>
    <mergeCell ref="A49:L49"/>
    <mergeCell ref="A50:L50"/>
    <mergeCell ref="A51:L51"/>
    <mergeCell ref="A30:L30"/>
    <mergeCell ref="A31:L31"/>
    <mergeCell ref="A32:L32"/>
    <mergeCell ref="A45:L45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33:L33"/>
    <mergeCell ref="Y6:Y7"/>
    <mergeCell ref="A23:L23"/>
    <mergeCell ref="A24:L24"/>
    <mergeCell ref="A25:L25"/>
    <mergeCell ref="A26:L26"/>
    <mergeCell ref="V6:W6"/>
    <mergeCell ref="X6:X7"/>
    <mergeCell ref="R6:R7"/>
    <mergeCell ref="S6:S7"/>
    <mergeCell ref="T6:U6"/>
    <mergeCell ref="I6:J6"/>
    <mergeCell ref="M6:M7"/>
    <mergeCell ref="A28:L28"/>
    <mergeCell ref="A29:L29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7:L27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8:AD10">
    <cfRule type="notContainsBlanks" dxfId="7" priority="1">
      <formula>LEN(TRIM(AD8))&gt;0</formula>
    </cfRule>
  </conditionalFormatting>
  <dataValidations count="2">
    <dataValidation type="list" allowBlank="1" sqref="P8:P21" xr:uid="{C715120C-B8FC-401B-BB46-4E3713F63018}">
      <formula1>$AD$8:$AD$10</formula1>
    </dataValidation>
    <dataValidation type="list" allowBlank="1" sqref="H8:H21" xr:uid="{3857DF88-21AB-4A1B-ACA8-81B492C61364}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pageSetup paperSize="9" scale="1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DD767-7340-46C3-B4D7-B2EA61FDD03D}">
  <dimension ref="A1:AE1012"/>
  <sheetViews>
    <sheetView showGridLines="0" view="pageBreakPreview" zoomScaleNormal="100" zoomScaleSheetLayoutView="100" workbookViewId="0">
      <selection activeCell="AB1" sqref="AB1:XFD1048576"/>
    </sheetView>
  </sheetViews>
  <sheetFormatPr defaultColWidth="0" defaultRowHeight="15" customHeight="1"/>
  <cols>
    <col min="1" max="2" width="18.25" customWidth="1"/>
    <col min="3" max="3" width="44.875" style="34" bestFit="1" customWidth="1"/>
    <col min="4" max="4" width="11.75" bestFit="1" customWidth="1"/>
    <col min="5" max="5" width="35.375" style="135" bestFit="1" customWidth="1"/>
    <col min="6" max="6" width="40.5" bestFit="1" customWidth="1"/>
    <col min="7" max="7" width="18.375" customWidth="1"/>
    <col min="8" max="8" width="9.125" bestFit="1" customWidth="1"/>
    <col min="9" max="9" width="7.125" bestFit="1" customWidth="1"/>
    <col min="10" max="10" width="11.625" bestFit="1" customWidth="1"/>
    <col min="11" max="11" width="7.125" bestFit="1" customWidth="1"/>
    <col min="12" max="12" width="16.375" bestFit="1" customWidth="1"/>
    <col min="13" max="14" width="13.5" customWidth="1"/>
    <col min="15" max="15" width="14.125" customWidth="1"/>
    <col min="16" max="16" width="15.75" bestFit="1" customWidth="1"/>
    <col min="17" max="17" width="13.875" customWidth="1"/>
    <col min="18" max="18" width="15.125" bestFit="1" customWidth="1"/>
    <col min="19" max="19" width="15.75" customWidth="1"/>
    <col min="20" max="20" width="13.25" bestFit="1" customWidth="1"/>
    <col min="21" max="21" width="13.75" bestFit="1" customWidth="1"/>
    <col min="22" max="22" width="13.875" customWidth="1"/>
    <col min="23" max="23" width="16.75" bestFit="1" customWidth="1"/>
    <col min="24" max="24" width="11.875" bestFit="1" customWidth="1"/>
    <col min="25" max="25" width="15.125" bestFit="1" customWidth="1"/>
    <col min="26" max="26" width="14" bestFit="1" customWidth="1"/>
    <col min="27" max="27" width="15.375" bestFit="1" customWidth="1"/>
    <col min="28" max="29" width="13.125" hidden="1" customWidth="1"/>
    <col min="30" max="31" width="0" hidden="1" customWidth="1"/>
    <col min="32" max="16384" width="12.625" hidden="1"/>
  </cols>
  <sheetData>
    <row r="1" spans="1:30" ht="21">
      <c r="A1" s="151"/>
      <c r="B1" s="153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5"/>
      <c r="AB1" s="1"/>
      <c r="AC1" s="1"/>
    </row>
    <row r="2" spans="1:30" ht="21">
      <c r="A2" s="152"/>
      <c r="B2" s="153" t="s">
        <v>217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5"/>
      <c r="AB2" s="1"/>
      <c r="AC2" s="1"/>
    </row>
    <row r="3" spans="1:30" ht="21">
      <c r="A3" s="152"/>
      <c r="B3" s="153" t="s">
        <v>145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5"/>
      <c r="AB3" s="2"/>
      <c r="AC3" s="2"/>
    </row>
    <row r="4" spans="1:30" ht="15" customHeight="1">
      <c r="A4" s="76" t="s">
        <v>216</v>
      </c>
      <c r="B4" s="77"/>
      <c r="C4" s="156" t="s">
        <v>4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8"/>
      <c r="AB4" s="2"/>
      <c r="AC4" s="2"/>
    </row>
    <row r="5" spans="1:30" s="70" customFormat="1" ht="14.25">
      <c r="A5" s="159" t="s">
        <v>5</v>
      </c>
      <c r="B5" s="160"/>
      <c r="C5" s="148" t="s">
        <v>6</v>
      </c>
      <c r="D5" s="149"/>
      <c r="E5" s="150"/>
      <c r="F5" s="148" t="s">
        <v>7</v>
      </c>
      <c r="G5" s="149"/>
      <c r="H5" s="149"/>
      <c r="I5" s="149"/>
      <c r="J5" s="149"/>
      <c r="K5" s="149"/>
      <c r="L5" s="149"/>
      <c r="M5" s="148" t="s">
        <v>8</v>
      </c>
      <c r="N5" s="149"/>
      <c r="O5" s="149"/>
      <c r="P5" s="149"/>
      <c r="Q5" s="149"/>
      <c r="R5" s="149"/>
      <c r="S5" s="150"/>
      <c r="T5" s="148" t="s">
        <v>9</v>
      </c>
      <c r="U5" s="149"/>
      <c r="V5" s="149"/>
      <c r="W5" s="149"/>
      <c r="X5" s="149"/>
      <c r="Y5" s="150"/>
      <c r="Z5" s="161" t="s">
        <v>69</v>
      </c>
      <c r="AA5" s="161" t="s">
        <v>70</v>
      </c>
    </row>
    <row r="6" spans="1:30" s="70" customFormat="1" ht="14.25">
      <c r="A6" s="161" t="s">
        <v>12</v>
      </c>
      <c r="B6" s="161" t="s">
        <v>13</v>
      </c>
      <c r="C6" s="192" t="s">
        <v>14</v>
      </c>
      <c r="D6" s="161" t="s">
        <v>15</v>
      </c>
      <c r="E6" s="161" t="s">
        <v>16</v>
      </c>
      <c r="F6" s="161" t="s">
        <v>71</v>
      </c>
      <c r="G6" s="161" t="s">
        <v>72</v>
      </c>
      <c r="H6" s="161" t="s">
        <v>73</v>
      </c>
      <c r="I6" s="148" t="s">
        <v>20</v>
      </c>
      <c r="J6" s="150"/>
      <c r="K6" s="167" t="s">
        <v>21</v>
      </c>
      <c r="L6" s="150"/>
      <c r="M6" s="161" t="s">
        <v>74</v>
      </c>
      <c r="N6" s="161" t="s">
        <v>75</v>
      </c>
      <c r="O6" s="161" t="s">
        <v>76</v>
      </c>
      <c r="P6" s="161" t="s">
        <v>77</v>
      </c>
      <c r="Q6" s="163" t="s">
        <v>78</v>
      </c>
      <c r="R6" s="163" t="s">
        <v>79</v>
      </c>
      <c r="S6" s="163" t="s">
        <v>80</v>
      </c>
      <c r="T6" s="167" t="s">
        <v>28</v>
      </c>
      <c r="U6" s="150"/>
      <c r="V6" s="167" t="s">
        <v>29</v>
      </c>
      <c r="W6" s="150"/>
      <c r="X6" s="161" t="s">
        <v>81</v>
      </c>
      <c r="Y6" s="163" t="s">
        <v>82</v>
      </c>
      <c r="Z6" s="162"/>
      <c r="AA6" s="162"/>
    </row>
    <row r="7" spans="1:30" s="70" customFormat="1" ht="30">
      <c r="A7" s="162"/>
      <c r="B7" s="162"/>
      <c r="C7" s="179"/>
      <c r="D7" s="162"/>
      <c r="E7" s="162"/>
      <c r="F7" s="162"/>
      <c r="G7" s="162"/>
      <c r="H7" s="162"/>
      <c r="I7" s="39" t="s">
        <v>83</v>
      </c>
      <c r="J7" s="39" t="s">
        <v>84</v>
      </c>
      <c r="K7" s="39" t="s">
        <v>85</v>
      </c>
      <c r="L7" s="40" t="s">
        <v>86</v>
      </c>
      <c r="M7" s="162"/>
      <c r="N7" s="162"/>
      <c r="O7" s="162"/>
      <c r="P7" s="162"/>
      <c r="Q7" s="162"/>
      <c r="R7" s="162"/>
      <c r="S7" s="162"/>
      <c r="T7" s="39" t="s">
        <v>87</v>
      </c>
      <c r="U7" s="40" t="s">
        <v>88</v>
      </c>
      <c r="V7" s="39" t="s">
        <v>89</v>
      </c>
      <c r="W7" s="40" t="s">
        <v>90</v>
      </c>
      <c r="X7" s="162"/>
      <c r="Y7" s="162"/>
      <c r="Z7" s="162"/>
      <c r="AA7" s="162"/>
    </row>
    <row r="8" spans="1:30" s="70" customFormat="1" ht="32.25" customHeight="1">
      <c r="A8" s="28">
        <v>560800</v>
      </c>
      <c r="B8" s="28">
        <v>560801</v>
      </c>
      <c r="C8" s="52" t="s">
        <v>161</v>
      </c>
      <c r="D8" s="88" t="s">
        <v>215</v>
      </c>
      <c r="E8" s="75" t="s">
        <v>220</v>
      </c>
      <c r="F8" s="80" t="s">
        <v>219</v>
      </c>
      <c r="G8" s="28"/>
      <c r="H8" s="41" t="s">
        <v>7</v>
      </c>
      <c r="I8" s="41" t="s">
        <v>150</v>
      </c>
      <c r="J8" s="28" t="s">
        <v>151</v>
      </c>
      <c r="K8" s="41" t="s">
        <v>189</v>
      </c>
      <c r="L8" s="83" t="s">
        <v>190</v>
      </c>
      <c r="M8" s="74">
        <v>45089</v>
      </c>
      <c r="N8" s="74">
        <v>45093</v>
      </c>
      <c r="O8" s="74"/>
      <c r="P8" s="78"/>
      <c r="Q8" s="78"/>
      <c r="R8" s="78"/>
      <c r="S8" s="44">
        <f t="shared" ref="S8:S25" si="0">Q8+R8</f>
        <v>0</v>
      </c>
      <c r="T8" s="41">
        <v>4</v>
      </c>
      <c r="U8" s="45">
        <v>125.31</v>
      </c>
      <c r="V8" s="41"/>
      <c r="W8" s="45"/>
      <c r="X8" s="41">
        <f>T8+V8</f>
        <v>4</v>
      </c>
      <c r="Y8" s="44">
        <f>(T8*U8)+(V8*W8)</f>
        <v>501.24</v>
      </c>
      <c r="Z8" s="44">
        <f>S8+Y8</f>
        <v>501.24</v>
      </c>
      <c r="AA8" s="41"/>
      <c r="AD8" s="73" t="s">
        <v>91</v>
      </c>
    </row>
    <row r="9" spans="1:30" s="70" customFormat="1" ht="32.25" customHeight="1">
      <c r="A9" s="28">
        <v>560800</v>
      </c>
      <c r="B9" s="28">
        <v>560801</v>
      </c>
      <c r="C9" s="27" t="s">
        <v>191</v>
      </c>
      <c r="D9" s="89">
        <v>861065</v>
      </c>
      <c r="E9" s="83" t="s">
        <v>193</v>
      </c>
      <c r="F9" s="71" t="s">
        <v>254</v>
      </c>
      <c r="G9" s="28"/>
      <c r="H9" s="41" t="s">
        <v>7</v>
      </c>
      <c r="I9" s="41" t="s">
        <v>150</v>
      </c>
      <c r="J9" s="28" t="s">
        <v>151</v>
      </c>
      <c r="K9" s="41" t="s">
        <v>255</v>
      </c>
      <c r="L9" s="28" t="s">
        <v>256</v>
      </c>
      <c r="M9" s="74">
        <v>45089</v>
      </c>
      <c r="N9" s="74">
        <v>45093</v>
      </c>
      <c r="O9" s="74"/>
      <c r="P9" s="78"/>
      <c r="Q9" s="78"/>
      <c r="R9" s="78"/>
      <c r="S9" s="44">
        <f t="shared" si="0"/>
        <v>0</v>
      </c>
      <c r="T9" s="41">
        <v>3</v>
      </c>
      <c r="U9" s="45">
        <v>175.44</v>
      </c>
      <c r="V9" s="41">
        <v>1</v>
      </c>
      <c r="W9" s="97">
        <v>156.63999999999999</v>
      </c>
      <c r="X9" s="41">
        <f t="shared" ref="X9:X15" si="1">T9+V9</f>
        <v>4</v>
      </c>
      <c r="Y9" s="44">
        <f>(T9*U9)+(V9*W9)</f>
        <v>682.95999999999992</v>
      </c>
      <c r="Z9" s="44">
        <f>S9+Y9</f>
        <v>682.95999999999992</v>
      </c>
      <c r="AA9" s="41"/>
      <c r="AD9" s="73" t="s">
        <v>92</v>
      </c>
    </row>
    <row r="10" spans="1:30" s="70" customFormat="1" ht="32.25" customHeight="1">
      <c r="A10" s="28">
        <v>560800</v>
      </c>
      <c r="B10" s="28">
        <v>560801</v>
      </c>
      <c r="C10" s="89" t="s">
        <v>159</v>
      </c>
      <c r="D10" s="89" t="s">
        <v>166</v>
      </c>
      <c r="E10" s="83" t="s">
        <v>257</v>
      </c>
      <c r="F10" s="28" t="s">
        <v>258</v>
      </c>
      <c r="G10" s="28"/>
      <c r="H10" s="41" t="s">
        <v>7</v>
      </c>
      <c r="I10" s="41" t="s">
        <v>150</v>
      </c>
      <c r="J10" s="28" t="s">
        <v>151</v>
      </c>
      <c r="K10" s="41" t="s">
        <v>150</v>
      </c>
      <c r="L10" s="28" t="s">
        <v>259</v>
      </c>
      <c r="M10" s="74">
        <v>45100</v>
      </c>
      <c r="N10" s="43">
        <v>45102</v>
      </c>
      <c r="O10" s="74"/>
      <c r="P10" s="78"/>
      <c r="Q10" s="78"/>
      <c r="R10" s="78"/>
      <c r="S10" s="44">
        <f t="shared" si="0"/>
        <v>0</v>
      </c>
      <c r="T10" s="41">
        <v>2</v>
      </c>
      <c r="U10" s="45">
        <v>54</v>
      </c>
      <c r="V10" s="41"/>
      <c r="W10" s="45"/>
      <c r="X10" s="41">
        <f t="shared" si="1"/>
        <v>2</v>
      </c>
      <c r="Y10" s="44">
        <f t="shared" ref="Y10:Y13" si="2">(T10*U10)+(V10*W10)</f>
        <v>108</v>
      </c>
      <c r="Z10" s="44">
        <f t="shared" ref="Z10:Z11" si="3">S10+Y10</f>
        <v>108</v>
      </c>
      <c r="AA10" s="41"/>
      <c r="AD10" s="73" t="s">
        <v>93</v>
      </c>
    </row>
    <row r="11" spans="1:30" s="70" customFormat="1" ht="32.25" customHeight="1">
      <c r="A11" s="28">
        <v>560800</v>
      </c>
      <c r="B11" s="28">
        <v>560801</v>
      </c>
      <c r="C11" s="89" t="s">
        <v>260</v>
      </c>
      <c r="D11" s="89" t="s">
        <v>261</v>
      </c>
      <c r="E11" s="83" t="s">
        <v>262</v>
      </c>
      <c r="F11" s="71" t="s">
        <v>263</v>
      </c>
      <c r="G11" s="28"/>
      <c r="H11" s="41" t="s">
        <v>264</v>
      </c>
      <c r="I11" s="41" t="s">
        <v>150</v>
      </c>
      <c r="J11" s="28" t="s">
        <v>151</v>
      </c>
      <c r="K11" s="41" t="s">
        <v>150</v>
      </c>
      <c r="L11" s="28" t="s">
        <v>265</v>
      </c>
      <c r="M11" s="74">
        <v>45085</v>
      </c>
      <c r="N11" s="74">
        <v>45085</v>
      </c>
      <c r="O11" s="74"/>
      <c r="P11" s="78"/>
      <c r="Q11" s="78"/>
      <c r="R11" s="78"/>
      <c r="S11" s="44">
        <f t="shared" si="0"/>
        <v>0</v>
      </c>
      <c r="T11" s="41"/>
      <c r="U11" s="45"/>
      <c r="V11" s="41">
        <v>1</v>
      </c>
      <c r="W11" s="45">
        <v>17.52</v>
      </c>
      <c r="X11" s="41">
        <f t="shared" si="1"/>
        <v>1</v>
      </c>
      <c r="Y11" s="44">
        <f t="shared" si="2"/>
        <v>17.52</v>
      </c>
      <c r="Z11" s="44">
        <f t="shared" si="3"/>
        <v>17.52</v>
      </c>
      <c r="AA11" s="41"/>
    </row>
    <row r="12" spans="1:30" s="70" customFormat="1" ht="32.25" customHeight="1">
      <c r="A12" s="28">
        <v>560800</v>
      </c>
      <c r="B12" s="28">
        <v>560801</v>
      </c>
      <c r="C12" s="89" t="s">
        <v>157</v>
      </c>
      <c r="D12" s="89" t="s">
        <v>164</v>
      </c>
      <c r="E12" s="28" t="s">
        <v>257</v>
      </c>
      <c r="F12" s="28" t="s">
        <v>258</v>
      </c>
      <c r="G12" s="28"/>
      <c r="H12" s="41" t="s">
        <v>7</v>
      </c>
      <c r="I12" s="41" t="s">
        <v>150</v>
      </c>
      <c r="J12" s="28" t="s">
        <v>151</v>
      </c>
      <c r="K12" s="41" t="s">
        <v>150</v>
      </c>
      <c r="L12" s="28" t="s">
        <v>266</v>
      </c>
      <c r="M12" s="74">
        <v>45100</v>
      </c>
      <c r="N12" s="43">
        <v>45102</v>
      </c>
      <c r="O12" s="74"/>
      <c r="P12" s="78"/>
      <c r="Q12" s="78"/>
      <c r="R12" s="78"/>
      <c r="S12" s="44">
        <f t="shared" si="0"/>
        <v>0</v>
      </c>
      <c r="T12" s="41">
        <v>2</v>
      </c>
      <c r="U12" s="45">
        <v>54</v>
      </c>
      <c r="V12" s="41"/>
      <c r="W12" s="45"/>
      <c r="X12" s="41">
        <f t="shared" si="1"/>
        <v>2</v>
      </c>
      <c r="Y12" s="44">
        <f t="shared" si="2"/>
        <v>108</v>
      </c>
      <c r="Z12" s="44">
        <f t="shared" ref="Z12:Z23" si="4">S12+Y12</f>
        <v>108</v>
      </c>
      <c r="AA12" s="41"/>
    </row>
    <row r="13" spans="1:30" s="70" customFormat="1" ht="32.25" customHeight="1">
      <c r="A13" s="28">
        <v>560800</v>
      </c>
      <c r="B13" s="28">
        <v>560801</v>
      </c>
      <c r="C13" s="89" t="s">
        <v>267</v>
      </c>
      <c r="D13" s="89" t="s">
        <v>167</v>
      </c>
      <c r="E13" s="28" t="s">
        <v>257</v>
      </c>
      <c r="F13" s="28" t="s">
        <v>258</v>
      </c>
      <c r="G13" s="28"/>
      <c r="H13" s="41" t="s">
        <v>7</v>
      </c>
      <c r="I13" s="41" t="s">
        <v>150</v>
      </c>
      <c r="J13" s="28" t="s">
        <v>151</v>
      </c>
      <c r="K13" s="41" t="s">
        <v>150</v>
      </c>
      <c r="L13" s="28" t="s">
        <v>268</v>
      </c>
      <c r="M13" s="74">
        <v>45100</v>
      </c>
      <c r="N13" s="43">
        <v>45102</v>
      </c>
      <c r="O13" s="74"/>
      <c r="P13" s="78"/>
      <c r="Q13" s="78"/>
      <c r="R13" s="78"/>
      <c r="S13" s="44">
        <f t="shared" si="0"/>
        <v>0</v>
      </c>
      <c r="T13" s="41">
        <v>2</v>
      </c>
      <c r="U13" s="45">
        <v>54</v>
      </c>
      <c r="V13" s="41"/>
      <c r="W13" s="45"/>
      <c r="X13" s="41">
        <f t="shared" si="1"/>
        <v>2</v>
      </c>
      <c r="Y13" s="44">
        <f t="shared" si="2"/>
        <v>108</v>
      </c>
      <c r="Z13" s="44">
        <f t="shared" si="4"/>
        <v>108</v>
      </c>
      <c r="AA13" s="41"/>
    </row>
    <row r="14" spans="1:30" s="70" customFormat="1" ht="32.25" customHeight="1">
      <c r="A14" s="28">
        <v>560800</v>
      </c>
      <c r="B14" s="28">
        <v>560801</v>
      </c>
      <c r="C14" s="53" t="s">
        <v>269</v>
      </c>
      <c r="D14" s="28">
        <v>8662</v>
      </c>
      <c r="E14" s="28" t="s">
        <v>257</v>
      </c>
      <c r="F14" s="28" t="s">
        <v>258</v>
      </c>
      <c r="G14" s="28"/>
      <c r="H14" s="41" t="s">
        <v>7</v>
      </c>
      <c r="I14" s="41" t="s">
        <v>150</v>
      </c>
      <c r="J14" s="28" t="s">
        <v>151</v>
      </c>
      <c r="K14" s="41" t="s">
        <v>150</v>
      </c>
      <c r="L14" s="28" t="s">
        <v>270</v>
      </c>
      <c r="M14" s="74">
        <v>45099</v>
      </c>
      <c r="N14" s="43">
        <v>45102</v>
      </c>
      <c r="O14" s="74"/>
      <c r="P14" s="78"/>
      <c r="Q14" s="78"/>
      <c r="R14" s="78"/>
      <c r="S14" s="44">
        <f t="shared" si="0"/>
        <v>0</v>
      </c>
      <c r="T14" s="41">
        <v>3</v>
      </c>
      <c r="U14" s="45">
        <v>54</v>
      </c>
      <c r="V14" s="41"/>
      <c r="W14" s="45"/>
      <c r="X14" s="41">
        <f t="shared" si="1"/>
        <v>3</v>
      </c>
      <c r="Y14" s="44">
        <f t="shared" ref="Y14:Y23" si="5">(T14*U14)+(V14*W14)</f>
        <v>162</v>
      </c>
      <c r="Z14" s="44">
        <f t="shared" si="4"/>
        <v>162</v>
      </c>
      <c r="AA14" s="41"/>
    </row>
    <row r="15" spans="1:30" s="70" customFormat="1" ht="32.25" customHeight="1">
      <c r="A15" s="28">
        <v>560800</v>
      </c>
      <c r="B15" s="28">
        <v>560801</v>
      </c>
      <c r="C15" s="27" t="s">
        <v>252</v>
      </c>
      <c r="D15" s="28">
        <v>8010</v>
      </c>
      <c r="E15" s="83" t="s">
        <v>271</v>
      </c>
      <c r="F15" s="71" t="s">
        <v>254</v>
      </c>
      <c r="G15" s="28"/>
      <c r="H15" s="41" t="s">
        <v>7</v>
      </c>
      <c r="I15" s="41" t="s">
        <v>150</v>
      </c>
      <c r="J15" s="28" t="s">
        <v>151</v>
      </c>
      <c r="K15" s="41" t="s">
        <v>255</v>
      </c>
      <c r="L15" s="28" t="s">
        <v>256</v>
      </c>
      <c r="M15" s="74">
        <v>45089</v>
      </c>
      <c r="N15" s="74">
        <v>45093</v>
      </c>
      <c r="O15" s="74"/>
      <c r="P15" s="78"/>
      <c r="Q15" s="78"/>
      <c r="R15" s="78"/>
      <c r="S15" s="44">
        <f t="shared" si="0"/>
        <v>0</v>
      </c>
      <c r="T15" s="41">
        <v>3</v>
      </c>
      <c r="U15" s="45">
        <v>175.44</v>
      </c>
      <c r="V15" s="41">
        <v>1</v>
      </c>
      <c r="W15" s="45">
        <v>156.63999999999999</v>
      </c>
      <c r="X15" s="41">
        <f t="shared" si="1"/>
        <v>4</v>
      </c>
      <c r="Y15" s="44">
        <f t="shared" si="5"/>
        <v>682.95999999999992</v>
      </c>
      <c r="Z15" s="44">
        <f t="shared" si="4"/>
        <v>682.95999999999992</v>
      </c>
      <c r="AA15" s="41"/>
    </row>
    <row r="16" spans="1:30" s="70" customFormat="1" ht="32.25" customHeight="1">
      <c r="A16" s="28">
        <v>560800</v>
      </c>
      <c r="B16" s="28">
        <v>560801</v>
      </c>
      <c r="C16" s="27" t="s">
        <v>163</v>
      </c>
      <c r="D16" s="28">
        <v>3000</v>
      </c>
      <c r="E16" s="28" t="s">
        <v>171</v>
      </c>
      <c r="F16" s="30" t="s">
        <v>175</v>
      </c>
      <c r="G16" s="28"/>
      <c r="H16" s="41" t="s">
        <v>176</v>
      </c>
      <c r="I16" s="41" t="s">
        <v>150</v>
      </c>
      <c r="J16" s="28" t="s">
        <v>151</v>
      </c>
      <c r="K16" s="41" t="s">
        <v>150</v>
      </c>
      <c r="L16" s="28" t="s">
        <v>272</v>
      </c>
      <c r="M16" s="74">
        <v>45085</v>
      </c>
      <c r="N16" s="43">
        <v>45086</v>
      </c>
      <c r="O16" s="74"/>
      <c r="P16" s="78"/>
      <c r="Q16" s="78"/>
      <c r="R16" s="78"/>
      <c r="S16" s="44">
        <f t="shared" si="0"/>
        <v>0</v>
      </c>
      <c r="T16" s="41"/>
      <c r="U16" s="45"/>
      <c r="V16" s="41">
        <v>2</v>
      </c>
      <c r="W16" s="45">
        <v>17.52</v>
      </c>
      <c r="X16" s="41">
        <f t="shared" ref="X16:X23" si="6">T16+V16</f>
        <v>2</v>
      </c>
      <c r="Y16" s="44">
        <f t="shared" si="5"/>
        <v>35.04</v>
      </c>
      <c r="Z16" s="44">
        <f t="shared" si="4"/>
        <v>35.04</v>
      </c>
      <c r="AA16" s="41"/>
    </row>
    <row r="17" spans="1:29" s="70" customFormat="1" ht="32.25" customHeight="1">
      <c r="A17" s="28">
        <v>560800</v>
      </c>
      <c r="B17" s="28">
        <v>560801</v>
      </c>
      <c r="C17" s="27" t="s">
        <v>194</v>
      </c>
      <c r="D17" s="89" t="s">
        <v>195</v>
      </c>
      <c r="E17" s="28" t="s">
        <v>273</v>
      </c>
      <c r="F17" s="71" t="s">
        <v>274</v>
      </c>
      <c r="G17" s="28"/>
      <c r="H17" s="41" t="s">
        <v>7</v>
      </c>
      <c r="I17" s="41" t="s">
        <v>150</v>
      </c>
      <c r="J17" s="28" t="s">
        <v>151</v>
      </c>
      <c r="K17" s="41" t="s">
        <v>150</v>
      </c>
      <c r="L17" s="28" t="s">
        <v>275</v>
      </c>
      <c r="M17" s="74">
        <v>45097</v>
      </c>
      <c r="N17" s="74">
        <v>45099</v>
      </c>
      <c r="O17" s="74"/>
      <c r="P17" s="78"/>
      <c r="Q17" s="78"/>
      <c r="R17" s="78"/>
      <c r="S17" s="44">
        <f t="shared" si="0"/>
        <v>0</v>
      </c>
      <c r="T17" s="41">
        <v>2</v>
      </c>
      <c r="U17" s="45">
        <v>95.97</v>
      </c>
      <c r="V17" s="41"/>
      <c r="W17" s="45"/>
      <c r="X17" s="41">
        <f t="shared" si="6"/>
        <v>2</v>
      </c>
      <c r="Y17" s="44">
        <f t="shared" si="5"/>
        <v>191.94</v>
      </c>
      <c r="Z17" s="44">
        <f t="shared" si="4"/>
        <v>191.94</v>
      </c>
      <c r="AA17" s="41"/>
    </row>
    <row r="18" spans="1:29" s="70" customFormat="1" ht="32.25" customHeight="1">
      <c r="A18" s="28">
        <v>560800</v>
      </c>
      <c r="B18" s="28">
        <v>560801</v>
      </c>
      <c r="C18" s="27" t="s">
        <v>191</v>
      </c>
      <c r="D18" s="96">
        <v>861065</v>
      </c>
      <c r="E18" s="83" t="s">
        <v>193</v>
      </c>
      <c r="F18" s="71" t="s">
        <v>276</v>
      </c>
      <c r="G18" s="28"/>
      <c r="H18" s="41" t="s">
        <v>7</v>
      </c>
      <c r="I18" s="41" t="s">
        <v>150</v>
      </c>
      <c r="J18" s="28" t="s">
        <v>151</v>
      </c>
      <c r="K18" s="41" t="s">
        <v>278</v>
      </c>
      <c r="L18" s="28" t="s">
        <v>277</v>
      </c>
      <c r="M18" s="74">
        <v>45099</v>
      </c>
      <c r="N18" s="43">
        <v>45102</v>
      </c>
      <c r="O18" s="74"/>
      <c r="P18" s="78"/>
      <c r="Q18" s="78"/>
      <c r="R18" s="78"/>
      <c r="S18" s="44">
        <f t="shared" si="0"/>
        <v>0</v>
      </c>
      <c r="T18" s="41">
        <v>3</v>
      </c>
      <c r="U18" s="45">
        <v>166.04</v>
      </c>
      <c r="V18" s="41">
        <v>1</v>
      </c>
      <c r="W18" s="45">
        <v>49.82</v>
      </c>
      <c r="X18" s="41">
        <f t="shared" si="6"/>
        <v>4</v>
      </c>
      <c r="Y18" s="44">
        <f t="shared" si="5"/>
        <v>547.94000000000005</v>
      </c>
      <c r="Z18" s="44">
        <f t="shared" si="4"/>
        <v>547.94000000000005</v>
      </c>
      <c r="AA18" s="41"/>
    </row>
    <row r="19" spans="1:29" s="70" customFormat="1" ht="32.25" customHeight="1">
      <c r="A19" s="28">
        <v>560800</v>
      </c>
      <c r="B19" s="28">
        <v>560801</v>
      </c>
      <c r="C19" s="27" t="s">
        <v>252</v>
      </c>
      <c r="D19" s="28">
        <v>8010</v>
      </c>
      <c r="E19" s="83" t="s">
        <v>253</v>
      </c>
      <c r="F19" s="80" t="s">
        <v>219</v>
      </c>
      <c r="G19" s="28"/>
      <c r="H19" s="41" t="s">
        <v>7</v>
      </c>
      <c r="I19" s="41" t="s">
        <v>150</v>
      </c>
      <c r="J19" s="28" t="s">
        <v>151</v>
      </c>
      <c r="K19" s="41" t="s">
        <v>150</v>
      </c>
      <c r="L19" s="28" t="s">
        <v>256</v>
      </c>
      <c r="M19" s="74">
        <v>45097</v>
      </c>
      <c r="N19" s="43">
        <v>45102</v>
      </c>
      <c r="O19" s="74"/>
      <c r="P19" s="78"/>
      <c r="Q19" s="78"/>
      <c r="R19" s="78"/>
      <c r="S19" s="44">
        <f t="shared" si="0"/>
        <v>0</v>
      </c>
      <c r="T19" s="41">
        <v>1</v>
      </c>
      <c r="U19" s="45">
        <v>395.71</v>
      </c>
      <c r="V19" s="41">
        <v>3</v>
      </c>
      <c r="W19" s="45">
        <v>166.04</v>
      </c>
      <c r="X19" s="41">
        <f t="shared" si="6"/>
        <v>4</v>
      </c>
      <c r="Y19" s="44">
        <f t="shared" si="5"/>
        <v>893.82999999999993</v>
      </c>
      <c r="Z19" s="44">
        <f t="shared" si="4"/>
        <v>893.82999999999993</v>
      </c>
      <c r="AA19" s="41"/>
    </row>
    <row r="20" spans="1:29" s="70" customFormat="1" ht="32.25" customHeight="1">
      <c r="A20" s="28">
        <v>560800</v>
      </c>
      <c r="B20" s="28">
        <v>560801</v>
      </c>
      <c r="C20" s="27" t="s">
        <v>163</v>
      </c>
      <c r="D20" s="28">
        <v>3000</v>
      </c>
      <c r="E20" s="28" t="s">
        <v>171</v>
      </c>
      <c r="F20" s="30" t="s">
        <v>175</v>
      </c>
      <c r="G20" s="28"/>
      <c r="H20" s="41" t="s">
        <v>176</v>
      </c>
      <c r="I20" s="41" t="s">
        <v>150</v>
      </c>
      <c r="J20" s="28" t="s">
        <v>151</v>
      </c>
      <c r="K20" s="41" t="s">
        <v>150</v>
      </c>
      <c r="L20" s="28" t="s">
        <v>279</v>
      </c>
      <c r="M20" s="74">
        <v>45100</v>
      </c>
      <c r="N20" s="74">
        <v>45100</v>
      </c>
      <c r="O20" s="74"/>
      <c r="P20" s="78"/>
      <c r="Q20" s="78"/>
      <c r="R20" s="78"/>
      <c r="S20" s="44">
        <f t="shared" si="0"/>
        <v>0</v>
      </c>
      <c r="T20" s="41"/>
      <c r="U20" s="45"/>
      <c r="V20" s="41">
        <v>1</v>
      </c>
      <c r="W20" s="45">
        <v>17.02</v>
      </c>
      <c r="X20" s="41">
        <f t="shared" si="6"/>
        <v>1</v>
      </c>
      <c r="Y20" s="44">
        <f t="shared" si="5"/>
        <v>17.02</v>
      </c>
      <c r="Z20" s="44">
        <f t="shared" si="4"/>
        <v>17.02</v>
      </c>
      <c r="AA20" s="41"/>
    </row>
    <row r="21" spans="1:29" s="70" customFormat="1" ht="32.25" customHeight="1">
      <c r="A21" s="28">
        <v>560800</v>
      </c>
      <c r="B21" s="28">
        <v>560801</v>
      </c>
      <c r="C21" s="27" t="s">
        <v>162</v>
      </c>
      <c r="D21" s="28">
        <v>3735</v>
      </c>
      <c r="E21" s="28" t="s">
        <v>171</v>
      </c>
      <c r="F21" s="30" t="s">
        <v>175</v>
      </c>
      <c r="G21" s="28"/>
      <c r="H21" s="41" t="s">
        <v>176</v>
      </c>
      <c r="I21" s="41" t="s">
        <v>150</v>
      </c>
      <c r="J21" s="28" t="s">
        <v>151</v>
      </c>
      <c r="K21" s="41" t="s">
        <v>150</v>
      </c>
      <c r="L21" s="28" t="s">
        <v>259</v>
      </c>
      <c r="M21" s="74">
        <v>45100</v>
      </c>
      <c r="N21" s="74">
        <v>45100</v>
      </c>
      <c r="O21" s="74"/>
      <c r="P21" s="78"/>
      <c r="Q21" s="78"/>
      <c r="R21" s="78"/>
      <c r="S21" s="44">
        <f t="shared" si="0"/>
        <v>0</v>
      </c>
      <c r="T21" s="41"/>
      <c r="U21" s="45"/>
      <c r="V21" s="41">
        <v>1</v>
      </c>
      <c r="W21" s="45">
        <v>17.02</v>
      </c>
      <c r="X21" s="41">
        <f t="shared" si="6"/>
        <v>1</v>
      </c>
      <c r="Y21" s="44">
        <f t="shared" si="5"/>
        <v>17.02</v>
      </c>
      <c r="Z21" s="44">
        <f t="shared" si="4"/>
        <v>17.02</v>
      </c>
      <c r="AA21" s="41"/>
    </row>
    <row r="22" spans="1:29" s="70" customFormat="1" ht="32.25" customHeight="1">
      <c r="A22" s="28">
        <v>560800</v>
      </c>
      <c r="B22" s="28">
        <v>560801</v>
      </c>
      <c r="C22" s="27" t="s">
        <v>260</v>
      </c>
      <c r="D22" s="28">
        <v>2399</v>
      </c>
      <c r="E22" s="83" t="s">
        <v>262</v>
      </c>
      <c r="F22" s="71" t="s">
        <v>280</v>
      </c>
      <c r="G22" s="28"/>
      <c r="H22" s="41" t="s">
        <v>176</v>
      </c>
      <c r="I22" s="41" t="s">
        <v>150</v>
      </c>
      <c r="J22" s="28" t="s">
        <v>151</v>
      </c>
      <c r="K22" s="41" t="s">
        <v>150</v>
      </c>
      <c r="L22" s="28" t="s">
        <v>281</v>
      </c>
      <c r="M22" s="74">
        <v>45112</v>
      </c>
      <c r="N22" s="43">
        <v>45114</v>
      </c>
      <c r="O22" s="74"/>
      <c r="P22" s="78"/>
      <c r="Q22" s="78"/>
      <c r="R22" s="78"/>
      <c r="S22" s="44">
        <f t="shared" si="0"/>
        <v>0</v>
      </c>
      <c r="T22" s="41">
        <v>2</v>
      </c>
      <c r="U22" s="45">
        <v>54.01</v>
      </c>
      <c r="V22" s="41">
        <v>1</v>
      </c>
      <c r="W22" s="45">
        <v>17.52</v>
      </c>
      <c r="X22" s="41">
        <f t="shared" si="6"/>
        <v>3</v>
      </c>
      <c r="Y22" s="44">
        <f t="shared" si="5"/>
        <v>125.53999999999999</v>
      </c>
      <c r="Z22" s="44">
        <f t="shared" si="4"/>
        <v>125.53999999999999</v>
      </c>
      <c r="AA22" s="41"/>
    </row>
    <row r="23" spans="1:29" s="70" customFormat="1" ht="32.25" customHeight="1">
      <c r="A23" s="28">
        <v>560800</v>
      </c>
      <c r="B23" s="28">
        <v>560801</v>
      </c>
      <c r="C23" s="27" t="s">
        <v>241</v>
      </c>
      <c r="D23" s="28" t="s">
        <v>242</v>
      </c>
      <c r="E23" s="132" t="s">
        <v>243</v>
      </c>
      <c r="F23" s="71" t="s">
        <v>280</v>
      </c>
      <c r="G23" s="28"/>
      <c r="H23" s="41" t="s">
        <v>176</v>
      </c>
      <c r="I23" s="41" t="s">
        <v>150</v>
      </c>
      <c r="J23" s="28" t="s">
        <v>151</v>
      </c>
      <c r="K23" s="41" t="s">
        <v>150</v>
      </c>
      <c r="L23" s="28" t="s">
        <v>281</v>
      </c>
      <c r="M23" s="74">
        <v>45112</v>
      </c>
      <c r="N23" s="43">
        <v>45114</v>
      </c>
      <c r="O23" s="74"/>
      <c r="P23" s="78"/>
      <c r="Q23" s="78"/>
      <c r="R23" s="78"/>
      <c r="S23" s="44">
        <f t="shared" si="0"/>
        <v>0</v>
      </c>
      <c r="T23" s="41">
        <v>2</v>
      </c>
      <c r="U23" s="45">
        <v>54.01</v>
      </c>
      <c r="V23" s="41">
        <v>1</v>
      </c>
      <c r="W23" s="45">
        <v>17.52</v>
      </c>
      <c r="X23" s="41">
        <f t="shared" si="6"/>
        <v>3</v>
      </c>
      <c r="Y23" s="44">
        <f t="shared" si="5"/>
        <v>125.53999999999999</v>
      </c>
      <c r="Z23" s="44">
        <f t="shared" si="4"/>
        <v>125.53999999999999</v>
      </c>
      <c r="AA23" s="41"/>
    </row>
    <row r="24" spans="1:29" s="70" customFormat="1" ht="32.25" customHeight="1">
      <c r="A24" s="28"/>
      <c r="B24" s="28"/>
      <c r="C24" s="27"/>
      <c r="D24" s="28"/>
      <c r="E24" s="28"/>
      <c r="F24" s="71"/>
      <c r="G24" s="28"/>
      <c r="H24" s="41"/>
      <c r="I24" s="41"/>
      <c r="J24" s="28"/>
      <c r="K24" s="41"/>
      <c r="L24" s="28"/>
      <c r="M24" s="74"/>
      <c r="N24" s="43"/>
      <c r="O24" s="74"/>
      <c r="P24" s="78"/>
      <c r="Q24" s="78"/>
      <c r="R24" s="78"/>
      <c r="S24" s="44">
        <f t="shared" si="0"/>
        <v>0</v>
      </c>
      <c r="T24" s="41"/>
      <c r="U24" s="45"/>
      <c r="V24" s="41"/>
      <c r="W24" s="45"/>
      <c r="X24" s="41"/>
      <c r="Y24" s="44"/>
      <c r="Z24" s="44"/>
      <c r="AA24" s="41"/>
    </row>
    <row r="25" spans="1:29" s="70" customFormat="1" ht="32.25" customHeight="1">
      <c r="A25" s="28"/>
      <c r="B25" s="28"/>
      <c r="C25" s="52"/>
      <c r="D25" s="28"/>
      <c r="E25" s="75"/>
      <c r="F25" s="71"/>
      <c r="G25" s="28"/>
      <c r="H25" s="41"/>
      <c r="I25" s="41"/>
      <c r="J25" s="28"/>
      <c r="K25" s="41"/>
      <c r="L25" s="28"/>
      <c r="M25" s="74"/>
      <c r="N25" s="43"/>
      <c r="O25" s="74"/>
      <c r="P25" s="78"/>
      <c r="Q25" s="78"/>
      <c r="R25" s="78"/>
      <c r="S25" s="44">
        <f t="shared" si="0"/>
        <v>0</v>
      </c>
      <c r="T25" s="41"/>
      <c r="U25" s="45"/>
      <c r="V25" s="41"/>
      <c r="W25" s="45"/>
      <c r="X25" s="41"/>
      <c r="Y25" s="44"/>
      <c r="Z25" s="44"/>
      <c r="AA25" s="41"/>
    </row>
    <row r="26" spans="1:29" ht="38.25" customHeight="1">
      <c r="A26" s="18"/>
      <c r="B26" s="5"/>
      <c r="C26" s="140"/>
      <c r="D26" s="20"/>
      <c r="E26" s="134"/>
      <c r="F26" s="20"/>
      <c r="G26" s="21"/>
      <c r="H26" s="21"/>
      <c r="I26" s="21"/>
      <c r="J26" s="21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ht="15.75" customHeight="1">
      <c r="A27" s="168" t="s">
        <v>40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5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29" ht="15.75" customHeight="1">
      <c r="A28" s="169" t="s">
        <v>41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6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29" ht="15.75" customHeight="1">
      <c r="A29" s="164" t="s">
        <v>42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6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29" ht="15.75" customHeight="1">
      <c r="A30" s="164" t="s">
        <v>43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6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29" ht="15.75" customHeight="1">
      <c r="A31" s="164" t="s">
        <v>44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6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29" ht="15.75" customHeight="1">
      <c r="A32" s="164" t="s">
        <v>45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6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31" ht="15.75" customHeight="1">
      <c r="A33" s="164" t="s">
        <v>46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6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31" ht="15.75" customHeight="1">
      <c r="A34" s="164" t="s">
        <v>47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6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31" ht="15.75" customHeight="1">
      <c r="A35" s="164" t="s">
        <v>94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6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</row>
    <row r="36" spans="1:31" ht="15.75" customHeight="1">
      <c r="A36" s="164" t="s">
        <v>95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6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31" ht="15.75" customHeight="1">
      <c r="A37" s="164" t="s">
        <v>96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6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31" ht="15.75" customHeight="1">
      <c r="A38" s="164" t="s">
        <v>97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6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31" ht="15.75" customHeight="1">
      <c r="A39" s="164" t="s">
        <v>98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6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31" ht="15.75" customHeight="1">
      <c r="A40" s="164" t="s">
        <v>99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6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31" ht="15.75" customHeight="1">
      <c r="A41" s="164" t="s">
        <v>100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6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31" ht="15.75" customHeight="1">
      <c r="A42" s="164" t="s">
        <v>101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6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31" ht="15.75" customHeight="1">
      <c r="A43" s="164" t="s">
        <v>102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6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31" ht="15.75" customHeight="1">
      <c r="A44" s="164" t="s">
        <v>103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6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31" ht="15.75" customHeight="1">
      <c r="A45" s="164" t="s">
        <v>104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6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31" ht="15.75" customHeight="1">
      <c r="A46" s="164" t="s">
        <v>105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6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31" ht="15.75" customHeight="1">
      <c r="A47" s="164" t="s">
        <v>106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6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31" ht="15.75" customHeight="1">
      <c r="A48" s="164" t="s">
        <v>107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6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164" t="s">
        <v>108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6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164" t="s">
        <v>109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6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164" t="s">
        <v>110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6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164" t="s">
        <v>111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6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164" t="s">
        <v>112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6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164" t="s">
        <v>113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6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164" t="s">
        <v>114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6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164" t="s">
        <v>115</v>
      </c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6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B57" s="20"/>
      <c r="C57" s="33"/>
      <c r="D57" s="20"/>
      <c r="E57" s="134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33"/>
      <c r="D58" s="20"/>
      <c r="E58" s="134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33"/>
      <c r="D59" s="20"/>
      <c r="E59" s="134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33"/>
      <c r="D60" s="20"/>
      <c r="E60" s="134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33"/>
      <c r="D61" s="20"/>
      <c r="E61" s="134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33"/>
      <c r="D62" s="20"/>
      <c r="E62" s="134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33"/>
      <c r="D63" s="20"/>
      <c r="E63" s="134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33"/>
      <c r="D64" s="20"/>
      <c r="E64" s="134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33"/>
      <c r="D65" s="20"/>
      <c r="E65" s="134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33"/>
      <c r="D66" s="20"/>
      <c r="E66" s="134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33"/>
      <c r="D67" s="20"/>
      <c r="E67" s="134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33"/>
      <c r="D68" s="20"/>
      <c r="E68" s="134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33"/>
      <c r="D69" s="20"/>
      <c r="E69" s="134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33"/>
      <c r="D70" s="20"/>
      <c r="E70" s="134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33"/>
      <c r="D71" s="20"/>
      <c r="E71" s="134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33"/>
      <c r="D72" s="20"/>
      <c r="E72" s="134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33"/>
      <c r="D73" s="20"/>
      <c r="E73" s="134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33"/>
      <c r="D74" s="20"/>
      <c r="E74" s="134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33"/>
      <c r="D75" s="20"/>
      <c r="E75" s="134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33"/>
      <c r="D76" s="20"/>
      <c r="E76" s="134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33"/>
      <c r="D77" s="20"/>
      <c r="E77" s="134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33"/>
      <c r="D78" s="20"/>
      <c r="E78" s="134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33"/>
      <c r="D79" s="20"/>
      <c r="E79" s="134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33"/>
      <c r="D80" s="20"/>
      <c r="E80" s="134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33"/>
      <c r="D81" s="20"/>
      <c r="E81" s="134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33"/>
      <c r="D82" s="20"/>
      <c r="E82" s="134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33"/>
      <c r="D83" s="20"/>
      <c r="E83" s="134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33"/>
      <c r="D84" s="20"/>
      <c r="E84" s="134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33"/>
      <c r="D85" s="20"/>
      <c r="E85" s="134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33"/>
      <c r="D86" s="20"/>
      <c r="E86" s="134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33"/>
      <c r="D87" s="20"/>
      <c r="E87" s="134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33"/>
      <c r="D88" s="20"/>
      <c r="E88" s="134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33"/>
      <c r="D89" s="20"/>
      <c r="E89" s="134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33"/>
      <c r="D90" s="20"/>
      <c r="E90" s="134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33"/>
      <c r="D91" s="20"/>
      <c r="E91" s="134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33"/>
      <c r="D92" s="20"/>
      <c r="E92" s="134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33"/>
      <c r="D93" s="20"/>
      <c r="E93" s="134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33"/>
      <c r="D94" s="20"/>
      <c r="E94" s="134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33"/>
      <c r="D95" s="20"/>
      <c r="E95" s="134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33"/>
      <c r="D96" s="20"/>
      <c r="E96" s="134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33"/>
      <c r="D97" s="20"/>
      <c r="E97" s="134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33"/>
      <c r="D98" s="20"/>
      <c r="E98" s="134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33"/>
      <c r="D99" s="20"/>
      <c r="E99" s="134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33"/>
      <c r="D100" s="20"/>
      <c r="E100" s="134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33"/>
      <c r="D101" s="20"/>
      <c r="E101" s="134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33"/>
      <c r="D102" s="20"/>
      <c r="E102" s="134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33"/>
      <c r="D103" s="20"/>
      <c r="E103" s="134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33"/>
      <c r="D104" s="20"/>
      <c r="E104" s="134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33"/>
      <c r="D105" s="20"/>
      <c r="E105" s="134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33"/>
      <c r="D106" s="20"/>
      <c r="E106" s="134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33"/>
      <c r="D107" s="20"/>
      <c r="E107" s="134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33"/>
      <c r="D108" s="20"/>
      <c r="E108" s="134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33"/>
      <c r="D109" s="20"/>
      <c r="E109" s="134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33"/>
      <c r="D110" s="20"/>
      <c r="E110" s="134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33"/>
      <c r="D111" s="20"/>
      <c r="E111" s="134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33"/>
      <c r="D112" s="20"/>
      <c r="E112" s="134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33"/>
      <c r="D113" s="20"/>
      <c r="E113" s="134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33"/>
      <c r="D114" s="20"/>
      <c r="E114" s="134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33"/>
      <c r="D115" s="20"/>
      <c r="E115" s="134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33"/>
      <c r="D116" s="20"/>
      <c r="E116" s="134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33"/>
      <c r="D117" s="20"/>
      <c r="E117" s="134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33"/>
      <c r="D118" s="20"/>
      <c r="E118" s="134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33"/>
      <c r="D119" s="20"/>
      <c r="E119" s="134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33"/>
      <c r="D120" s="20"/>
      <c r="E120" s="134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33"/>
      <c r="D121" s="20"/>
      <c r="E121" s="134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33"/>
      <c r="D122" s="20"/>
      <c r="E122" s="134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33"/>
      <c r="D123" s="20"/>
      <c r="E123" s="134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33"/>
      <c r="D124" s="20"/>
      <c r="E124" s="134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33"/>
      <c r="D125" s="20"/>
      <c r="E125" s="134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33"/>
      <c r="D126" s="20"/>
      <c r="E126" s="134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33"/>
      <c r="D127" s="20"/>
      <c r="E127" s="134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33"/>
      <c r="D128" s="20"/>
      <c r="E128" s="134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33"/>
      <c r="D129" s="20"/>
      <c r="E129" s="134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33"/>
      <c r="D130" s="20"/>
      <c r="E130" s="134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33"/>
      <c r="D131" s="20"/>
      <c r="E131" s="134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33"/>
      <c r="D132" s="20"/>
      <c r="E132" s="134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33"/>
      <c r="D133" s="20"/>
      <c r="E133" s="134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33"/>
      <c r="D134" s="20"/>
      <c r="E134" s="134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33"/>
      <c r="D135" s="20"/>
      <c r="E135" s="134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33"/>
      <c r="D136" s="20"/>
      <c r="E136" s="134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33"/>
      <c r="D137" s="20"/>
      <c r="E137" s="134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33"/>
      <c r="D138" s="20"/>
      <c r="E138" s="134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33"/>
      <c r="D139" s="20"/>
      <c r="E139" s="134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33"/>
      <c r="D140" s="20"/>
      <c r="E140" s="134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33"/>
      <c r="D141" s="20"/>
      <c r="E141" s="134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33"/>
      <c r="D142" s="20"/>
      <c r="E142" s="134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33"/>
      <c r="D143" s="20"/>
      <c r="E143" s="134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33"/>
      <c r="D144" s="20"/>
      <c r="E144" s="134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33"/>
      <c r="D145" s="20"/>
      <c r="E145" s="134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33"/>
      <c r="D146" s="20"/>
      <c r="E146" s="134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33"/>
      <c r="D147" s="20"/>
      <c r="E147" s="134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33"/>
      <c r="D148" s="20"/>
      <c r="E148" s="134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33"/>
      <c r="D149" s="20"/>
      <c r="E149" s="134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33"/>
      <c r="D150" s="20"/>
      <c r="E150" s="134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33"/>
      <c r="D151" s="20"/>
      <c r="E151" s="134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33"/>
      <c r="D152" s="20"/>
      <c r="E152" s="134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33"/>
      <c r="D153" s="20"/>
      <c r="E153" s="134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33"/>
      <c r="D154" s="20"/>
      <c r="E154" s="134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33"/>
      <c r="D155" s="20"/>
      <c r="E155" s="134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33"/>
      <c r="D156" s="20"/>
      <c r="E156" s="134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33"/>
      <c r="D157" s="20"/>
      <c r="E157" s="134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33"/>
      <c r="D158" s="20"/>
      <c r="E158" s="134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33"/>
      <c r="D159" s="20"/>
      <c r="E159" s="134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33"/>
      <c r="D160" s="20"/>
      <c r="E160" s="134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33"/>
      <c r="D161" s="20"/>
      <c r="E161" s="134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33"/>
      <c r="D162" s="20"/>
      <c r="E162" s="134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33"/>
      <c r="D163" s="20"/>
      <c r="E163" s="134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33"/>
      <c r="D164" s="20"/>
      <c r="E164" s="134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33"/>
      <c r="D165" s="20"/>
      <c r="E165" s="134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33"/>
      <c r="D166" s="20"/>
      <c r="E166" s="134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33"/>
      <c r="D167" s="20"/>
      <c r="E167" s="134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33"/>
      <c r="D168" s="20"/>
      <c r="E168" s="134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33"/>
      <c r="D169" s="20"/>
      <c r="E169" s="134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33"/>
      <c r="D170" s="20"/>
      <c r="E170" s="134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33"/>
      <c r="D171" s="20"/>
      <c r="E171" s="134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33"/>
      <c r="D172" s="20"/>
      <c r="E172" s="134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33"/>
      <c r="D173" s="20"/>
      <c r="E173" s="134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33"/>
      <c r="D174" s="20"/>
      <c r="E174" s="134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33"/>
      <c r="D175" s="20"/>
      <c r="E175" s="134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33"/>
      <c r="D176" s="20"/>
      <c r="E176" s="134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33"/>
      <c r="D177" s="20"/>
      <c r="E177" s="134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33"/>
      <c r="D178" s="20"/>
      <c r="E178" s="134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33"/>
      <c r="D179" s="20"/>
      <c r="E179" s="134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33"/>
      <c r="D180" s="20"/>
      <c r="E180" s="134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33"/>
      <c r="D181" s="20"/>
      <c r="E181" s="134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33"/>
      <c r="D182" s="20"/>
      <c r="E182" s="134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33"/>
      <c r="D183" s="20"/>
      <c r="E183" s="134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33"/>
      <c r="D184" s="20"/>
      <c r="E184" s="134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33"/>
      <c r="D185" s="20"/>
      <c r="E185" s="134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33"/>
      <c r="D186" s="20"/>
      <c r="E186" s="134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33"/>
      <c r="D187" s="20"/>
      <c r="E187" s="134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33"/>
      <c r="D188" s="20"/>
      <c r="E188" s="134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33"/>
      <c r="D189" s="20"/>
      <c r="E189" s="134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33"/>
      <c r="D190" s="20"/>
      <c r="E190" s="134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33"/>
      <c r="D191" s="20"/>
      <c r="E191" s="134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33"/>
      <c r="D192" s="20"/>
      <c r="E192" s="134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33"/>
      <c r="D193" s="20"/>
      <c r="E193" s="134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33"/>
      <c r="D194" s="20"/>
      <c r="E194" s="134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33"/>
      <c r="D195" s="20"/>
      <c r="E195" s="134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33"/>
      <c r="D196" s="20"/>
      <c r="E196" s="134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33"/>
      <c r="D197" s="20"/>
      <c r="E197" s="134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33"/>
      <c r="D198" s="20"/>
      <c r="E198" s="134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33"/>
      <c r="D199" s="20"/>
      <c r="E199" s="134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33"/>
      <c r="D200" s="20"/>
      <c r="E200" s="134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33"/>
      <c r="D201" s="20"/>
      <c r="E201" s="134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33"/>
      <c r="D202" s="20"/>
      <c r="E202" s="134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33"/>
      <c r="D203" s="20"/>
      <c r="E203" s="134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33"/>
      <c r="D204" s="20"/>
      <c r="E204" s="134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33"/>
      <c r="D205" s="20"/>
      <c r="E205" s="134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33"/>
      <c r="D206" s="20"/>
      <c r="E206" s="134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33"/>
      <c r="D207" s="20"/>
      <c r="E207" s="134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33"/>
      <c r="D208" s="20"/>
      <c r="E208" s="134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33"/>
      <c r="D209" s="20"/>
      <c r="E209" s="134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33"/>
      <c r="D210" s="20"/>
      <c r="E210" s="134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33"/>
      <c r="D211" s="20"/>
      <c r="E211" s="134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33"/>
      <c r="D212" s="20"/>
      <c r="E212" s="134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33"/>
      <c r="D213" s="20"/>
      <c r="E213" s="134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33"/>
      <c r="D214" s="20"/>
      <c r="E214" s="134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33"/>
      <c r="D215" s="20"/>
      <c r="E215" s="134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33"/>
      <c r="D216" s="20"/>
      <c r="E216" s="134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33"/>
      <c r="D217" s="20"/>
      <c r="E217" s="134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33"/>
      <c r="D218" s="20"/>
      <c r="E218" s="134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33"/>
      <c r="D219" s="20"/>
      <c r="E219" s="134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33"/>
      <c r="D220" s="20"/>
      <c r="E220" s="134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33"/>
      <c r="D221" s="20"/>
      <c r="E221" s="134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33"/>
      <c r="D222" s="20"/>
      <c r="E222" s="134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33"/>
      <c r="D223" s="20"/>
      <c r="E223" s="134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33"/>
      <c r="D224" s="20"/>
      <c r="E224" s="134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33"/>
      <c r="D225" s="20"/>
      <c r="E225" s="134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33"/>
      <c r="D226" s="20"/>
      <c r="E226" s="134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33"/>
      <c r="D227" s="20"/>
      <c r="E227" s="134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33"/>
      <c r="D228" s="20"/>
      <c r="E228" s="134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33"/>
      <c r="D229" s="20"/>
      <c r="E229" s="134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33"/>
      <c r="D230" s="20"/>
      <c r="E230" s="134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33"/>
      <c r="D231" s="20"/>
      <c r="E231" s="134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33"/>
      <c r="D232" s="20"/>
      <c r="E232" s="134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33"/>
      <c r="D233" s="20"/>
      <c r="E233" s="134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33"/>
      <c r="D234" s="20"/>
      <c r="E234" s="134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33"/>
      <c r="D235" s="20"/>
      <c r="E235" s="134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33"/>
      <c r="D236" s="20"/>
      <c r="E236" s="134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33"/>
      <c r="D237" s="20"/>
      <c r="E237" s="134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33"/>
      <c r="D238" s="20"/>
      <c r="E238" s="134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33"/>
      <c r="D239" s="20"/>
      <c r="E239" s="134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33"/>
      <c r="D240" s="20"/>
      <c r="E240" s="134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33"/>
      <c r="D241" s="20"/>
      <c r="E241" s="134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33"/>
      <c r="D242" s="20"/>
      <c r="E242" s="134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33"/>
      <c r="D243" s="20"/>
      <c r="E243" s="134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33"/>
      <c r="D244" s="20"/>
      <c r="E244" s="134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33"/>
      <c r="D245" s="20"/>
      <c r="E245" s="134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33"/>
      <c r="D246" s="20"/>
      <c r="E246" s="134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>
      <c r="A247" s="20"/>
      <c r="B247" s="20"/>
      <c r="C247" s="33"/>
      <c r="D247" s="20"/>
      <c r="E247" s="134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</row>
    <row r="248" spans="1:29" ht="15.75" customHeight="1">
      <c r="A248" s="20"/>
      <c r="B248" s="20"/>
      <c r="C248" s="33"/>
      <c r="D248" s="20"/>
      <c r="E248" s="134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</row>
    <row r="249" spans="1:29" ht="15.75" customHeight="1">
      <c r="A249" s="20"/>
      <c r="B249" s="20"/>
      <c r="C249" s="33"/>
      <c r="D249" s="20"/>
      <c r="E249" s="134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</row>
    <row r="250" spans="1:29" ht="15.75" customHeight="1">
      <c r="A250" s="20"/>
      <c r="B250" s="20"/>
      <c r="C250" s="33"/>
      <c r="D250" s="20"/>
      <c r="E250" s="134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</row>
    <row r="251" spans="1:29" ht="15.75" customHeight="1">
      <c r="A251" s="20"/>
      <c r="B251" s="20"/>
      <c r="C251" s="33"/>
      <c r="D251" s="20"/>
      <c r="E251" s="134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</row>
    <row r="252" spans="1:29" ht="15.75" customHeight="1">
      <c r="A252" s="20"/>
      <c r="B252" s="20"/>
      <c r="C252" s="33"/>
      <c r="D252" s="20"/>
      <c r="E252" s="134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</row>
    <row r="253" spans="1:29" ht="15.75" customHeight="1">
      <c r="A253" s="20"/>
      <c r="B253" s="20"/>
      <c r="C253" s="33"/>
      <c r="D253" s="20"/>
      <c r="E253" s="134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</row>
    <row r="254" spans="1:29" ht="15.75" customHeight="1">
      <c r="A254" s="20"/>
      <c r="B254" s="20"/>
      <c r="C254" s="33"/>
      <c r="D254" s="20"/>
      <c r="E254" s="134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</row>
    <row r="255" spans="1:29" ht="15.75" customHeight="1">
      <c r="A255" s="20"/>
      <c r="B255" s="20"/>
      <c r="C255" s="33"/>
      <c r="D255" s="20"/>
      <c r="E255" s="134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</row>
    <row r="256" spans="1:29" ht="15.75" customHeight="1">
      <c r="A256" s="20"/>
      <c r="B256" s="20"/>
      <c r="C256" s="33"/>
      <c r="D256" s="20"/>
      <c r="E256" s="134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63">
    <mergeCell ref="A56:L56"/>
    <mergeCell ref="A50:L50"/>
    <mergeCell ref="A51:L51"/>
    <mergeCell ref="A52:L52"/>
    <mergeCell ref="A53:L53"/>
    <mergeCell ref="A54:L54"/>
    <mergeCell ref="A55:L55"/>
    <mergeCell ref="A34:L34"/>
    <mergeCell ref="A35:L35"/>
    <mergeCell ref="A36:L36"/>
    <mergeCell ref="A49:L49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47:L47"/>
    <mergeCell ref="A48:L48"/>
    <mergeCell ref="A37:L37"/>
    <mergeCell ref="Y6:Y7"/>
    <mergeCell ref="A27:L27"/>
    <mergeCell ref="A28:L28"/>
    <mergeCell ref="A29:L29"/>
    <mergeCell ref="A30:L30"/>
    <mergeCell ref="V6:W6"/>
    <mergeCell ref="X6:X7"/>
    <mergeCell ref="R6:R7"/>
    <mergeCell ref="S6:S7"/>
    <mergeCell ref="T6:U6"/>
    <mergeCell ref="I6:J6"/>
    <mergeCell ref="M6:M7"/>
    <mergeCell ref="A32:L32"/>
    <mergeCell ref="A33:L3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31:L31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8:AD10">
    <cfRule type="notContainsBlanks" dxfId="6" priority="1">
      <formula>LEN(TRIM(AD8))&gt;0</formula>
    </cfRule>
  </conditionalFormatting>
  <dataValidations count="2">
    <dataValidation type="list" allowBlank="1" sqref="H8:H25" xr:uid="{A69D4DBF-AF7E-4EA4-AAE1-C9DB2673D45B}">
      <formula1>"SERVIÇO,CURSO,EVENTO,REUNIÃO,OUTROS"</formula1>
    </dataValidation>
    <dataValidation type="list" allowBlank="1" sqref="P8:P25" xr:uid="{B560CFC5-7ADE-45DD-A719-A962124115DB}">
      <formula1>$AD$8:$AD$10</formula1>
    </dataValidation>
  </dataValidations>
  <pageMargins left="0.511811024" right="0.511811024" top="0.78740157499999996" bottom="0.78740157499999996" header="0.31496062000000002" footer="0.31496062000000002"/>
  <pageSetup paperSize="9" scale="1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EC439-18B0-405C-B7DB-40F270BE8DAE}">
  <dimension ref="A1:AE997"/>
  <sheetViews>
    <sheetView showGridLines="0" view="pageBreakPreview" zoomScaleNormal="100" zoomScaleSheetLayoutView="100" workbookViewId="0">
      <selection activeCell="A13" sqref="A11:XFD13"/>
    </sheetView>
  </sheetViews>
  <sheetFormatPr defaultColWidth="0" defaultRowHeight="15" customHeight="1"/>
  <cols>
    <col min="1" max="2" width="18.25" customWidth="1"/>
    <col min="3" max="3" width="39.375" bestFit="1" customWidth="1"/>
    <col min="4" max="4" width="11.75" bestFit="1" customWidth="1"/>
    <col min="5" max="5" width="35.375" bestFit="1" customWidth="1"/>
    <col min="6" max="6" width="40.5" bestFit="1" customWidth="1"/>
    <col min="7" max="7" width="18.375" customWidth="1"/>
    <col min="8" max="8" width="9.125" bestFit="1" customWidth="1"/>
    <col min="9" max="9" width="7.125" bestFit="1" customWidth="1"/>
    <col min="10" max="10" width="11.625" bestFit="1" customWidth="1"/>
    <col min="11" max="11" width="7.125" bestFit="1" customWidth="1"/>
    <col min="12" max="12" width="16.375" bestFit="1" customWidth="1"/>
    <col min="13" max="14" width="13.5" customWidth="1"/>
    <col min="15" max="15" width="14.125" customWidth="1"/>
    <col min="16" max="16" width="15.75" bestFit="1" customWidth="1"/>
    <col min="17" max="17" width="13.875" customWidth="1"/>
    <col min="18" max="18" width="15.125" bestFit="1" customWidth="1"/>
    <col min="19" max="19" width="15.75" customWidth="1"/>
    <col min="20" max="20" width="13.25" bestFit="1" customWidth="1"/>
    <col min="21" max="21" width="13.75" bestFit="1" customWidth="1"/>
    <col min="22" max="22" width="13.875" customWidth="1"/>
    <col min="23" max="23" width="16.75" bestFit="1" customWidth="1"/>
    <col min="24" max="24" width="11.875" bestFit="1" customWidth="1"/>
    <col min="25" max="25" width="15.125" bestFit="1" customWidth="1"/>
    <col min="26" max="26" width="14" bestFit="1" customWidth="1"/>
    <col min="27" max="27" width="15.375" bestFit="1" customWidth="1"/>
    <col min="28" max="29" width="13.125" hidden="1" customWidth="1"/>
    <col min="30" max="31" width="0" hidden="1" customWidth="1"/>
    <col min="32" max="16384" width="12.625" hidden="1"/>
  </cols>
  <sheetData>
    <row r="1" spans="1:30" ht="21">
      <c r="A1" s="151"/>
      <c r="B1" s="153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5"/>
      <c r="AB1" s="1"/>
      <c r="AC1" s="1"/>
    </row>
    <row r="2" spans="1:30" ht="21">
      <c r="A2" s="152"/>
      <c r="B2" s="153" t="s">
        <v>217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5"/>
      <c r="AB2" s="1"/>
      <c r="AC2" s="1"/>
    </row>
    <row r="3" spans="1:30" ht="21">
      <c r="A3" s="152"/>
      <c r="B3" s="153" t="s">
        <v>145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5"/>
      <c r="AB3" s="2"/>
      <c r="AC3" s="2"/>
    </row>
    <row r="4" spans="1:30" ht="15" customHeight="1">
      <c r="A4" s="76" t="s">
        <v>216</v>
      </c>
      <c r="B4" s="77"/>
      <c r="C4" s="156" t="s">
        <v>4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8"/>
      <c r="AB4" s="2"/>
      <c r="AC4" s="2"/>
    </row>
    <row r="5" spans="1:30" s="70" customFormat="1" ht="14.25">
      <c r="A5" s="159" t="s">
        <v>5</v>
      </c>
      <c r="B5" s="160"/>
      <c r="C5" s="148" t="s">
        <v>6</v>
      </c>
      <c r="D5" s="149"/>
      <c r="E5" s="150"/>
      <c r="F5" s="148" t="s">
        <v>7</v>
      </c>
      <c r="G5" s="149"/>
      <c r="H5" s="149"/>
      <c r="I5" s="149"/>
      <c r="J5" s="149"/>
      <c r="K5" s="149"/>
      <c r="L5" s="149"/>
      <c r="M5" s="148" t="s">
        <v>8</v>
      </c>
      <c r="N5" s="149"/>
      <c r="O5" s="149"/>
      <c r="P5" s="149"/>
      <c r="Q5" s="149"/>
      <c r="R5" s="149"/>
      <c r="S5" s="150"/>
      <c r="T5" s="148" t="s">
        <v>9</v>
      </c>
      <c r="U5" s="149"/>
      <c r="V5" s="149"/>
      <c r="W5" s="149"/>
      <c r="X5" s="149"/>
      <c r="Y5" s="150"/>
      <c r="Z5" s="161" t="s">
        <v>69</v>
      </c>
      <c r="AA5" s="161" t="s">
        <v>70</v>
      </c>
    </row>
    <row r="6" spans="1:30" s="70" customFormat="1" ht="14.25">
      <c r="A6" s="161" t="s">
        <v>12</v>
      </c>
      <c r="B6" s="161" t="s">
        <v>13</v>
      </c>
      <c r="C6" s="161" t="s">
        <v>14</v>
      </c>
      <c r="D6" s="161" t="s">
        <v>15</v>
      </c>
      <c r="E6" s="161" t="s">
        <v>16</v>
      </c>
      <c r="F6" s="161" t="s">
        <v>71</v>
      </c>
      <c r="G6" s="161" t="s">
        <v>72</v>
      </c>
      <c r="H6" s="161" t="s">
        <v>73</v>
      </c>
      <c r="I6" s="148" t="s">
        <v>20</v>
      </c>
      <c r="J6" s="150"/>
      <c r="K6" s="167" t="s">
        <v>21</v>
      </c>
      <c r="L6" s="150"/>
      <c r="M6" s="161" t="s">
        <v>74</v>
      </c>
      <c r="N6" s="161" t="s">
        <v>75</v>
      </c>
      <c r="O6" s="161" t="s">
        <v>76</v>
      </c>
      <c r="P6" s="161" t="s">
        <v>77</v>
      </c>
      <c r="Q6" s="163" t="s">
        <v>78</v>
      </c>
      <c r="R6" s="163" t="s">
        <v>79</v>
      </c>
      <c r="S6" s="163" t="s">
        <v>80</v>
      </c>
      <c r="T6" s="167" t="s">
        <v>28</v>
      </c>
      <c r="U6" s="150"/>
      <c r="V6" s="167" t="s">
        <v>29</v>
      </c>
      <c r="W6" s="150"/>
      <c r="X6" s="161" t="s">
        <v>81</v>
      </c>
      <c r="Y6" s="163" t="s">
        <v>82</v>
      </c>
      <c r="Z6" s="162"/>
      <c r="AA6" s="162"/>
    </row>
    <row r="7" spans="1:30" s="70" customFormat="1" ht="30">
      <c r="A7" s="162"/>
      <c r="B7" s="162"/>
      <c r="C7" s="162"/>
      <c r="D7" s="162"/>
      <c r="E7" s="162"/>
      <c r="F7" s="162"/>
      <c r="G7" s="162"/>
      <c r="H7" s="162"/>
      <c r="I7" s="39" t="s">
        <v>83</v>
      </c>
      <c r="J7" s="39" t="s">
        <v>84</v>
      </c>
      <c r="K7" s="39" t="s">
        <v>85</v>
      </c>
      <c r="L7" s="40" t="s">
        <v>86</v>
      </c>
      <c r="M7" s="162"/>
      <c r="N7" s="162"/>
      <c r="O7" s="162"/>
      <c r="P7" s="162"/>
      <c r="Q7" s="162"/>
      <c r="R7" s="162"/>
      <c r="S7" s="162"/>
      <c r="T7" s="39" t="s">
        <v>87</v>
      </c>
      <c r="U7" s="40" t="s">
        <v>88</v>
      </c>
      <c r="V7" s="39" t="s">
        <v>89</v>
      </c>
      <c r="W7" s="40" t="s">
        <v>90</v>
      </c>
      <c r="X7" s="162"/>
      <c r="Y7" s="162"/>
      <c r="Z7" s="162"/>
      <c r="AA7" s="162"/>
    </row>
    <row r="8" spans="1:30" s="70" customFormat="1" ht="32.25" customHeight="1">
      <c r="A8" s="28">
        <v>560800</v>
      </c>
      <c r="B8" s="28">
        <v>560801</v>
      </c>
      <c r="C8" s="99" t="s">
        <v>163</v>
      </c>
      <c r="D8" s="28">
        <v>3000</v>
      </c>
      <c r="E8" s="30" t="s">
        <v>171</v>
      </c>
      <c r="F8" s="30" t="s">
        <v>175</v>
      </c>
      <c r="G8" s="28"/>
      <c r="H8" s="41" t="s">
        <v>176</v>
      </c>
      <c r="I8" s="41" t="s">
        <v>282</v>
      </c>
      <c r="J8" s="28" t="s">
        <v>177</v>
      </c>
      <c r="K8" s="41" t="s">
        <v>150</v>
      </c>
      <c r="L8" s="53" t="s">
        <v>281</v>
      </c>
      <c r="M8" s="74">
        <v>45112</v>
      </c>
      <c r="N8" s="74">
        <v>45114</v>
      </c>
      <c r="O8" s="74"/>
      <c r="P8" s="78"/>
      <c r="Q8" s="78"/>
      <c r="R8" s="78"/>
      <c r="S8" s="44">
        <f t="shared" ref="S8:S10" si="0">Q8+R8</f>
        <v>0</v>
      </c>
      <c r="T8" s="41">
        <v>2</v>
      </c>
      <c r="U8" s="45">
        <v>54.01</v>
      </c>
      <c r="V8" s="41"/>
      <c r="W8" s="45"/>
      <c r="X8" s="41">
        <f>T8+V8</f>
        <v>2</v>
      </c>
      <c r="Y8" s="44">
        <f>(T8*U8)+(V8*W8)</f>
        <v>108.02</v>
      </c>
      <c r="Z8" s="44">
        <f>S8+Y8</f>
        <v>108.02</v>
      </c>
      <c r="AA8" s="41"/>
      <c r="AD8" s="73" t="s">
        <v>91</v>
      </c>
    </row>
    <row r="9" spans="1:30" s="70" customFormat="1" ht="32.25" customHeight="1">
      <c r="A9" s="28">
        <v>560800</v>
      </c>
      <c r="B9" s="28">
        <v>560801</v>
      </c>
      <c r="C9" s="98" t="s">
        <v>241</v>
      </c>
      <c r="D9" s="89" t="s">
        <v>242</v>
      </c>
      <c r="E9" s="89" t="s">
        <v>243</v>
      </c>
      <c r="F9" s="71" t="s">
        <v>283</v>
      </c>
      <c r="G9" s="28"/>
      <c r="H9" s="41" t="s">
        <v>7</v>
      </c>
      <c r="I9" s="41" t="s">
        <v>282</v>
      </c>
      <c r="J9" s="28" t="s">
        <v>151</v>
      </c>
      <c r="K9" s="41" t="s">
        <v>202</v>
      </c>
      <c r="L9" s="28" t="s">
        <v>203</v>
      </c>
      <c r="M9" s="74">
        <v>45104</v>
      </c>
      <c r="N9" s="43">
        <v>45108</v>
      </c>
      <c r="O9" s="74"/>
      <c r="P9" s="78"/>
      <c r="Q9" s="78"/>
      <c r="R9" s="78"/>
      <c r="S9" s="44">
        <f t="shared" si="0"/>
        <v>0</v>
      </c>
      <c r="T9" s="41">
        <v>4</v>
      </c>
      <c r="U9" s="45">
        <v>175.43</v>
      </c>
      <c r="V9" s="41">
        <v>1</v>
      </c>
      <c r="W9" s="45">
        <v>52.64</v>
      </c>
      <c r="X9" s="41">
        <f t="shared" ref="X9:X10" si="1">T9+V9</f>
        <v>5</v>
      </c>
      <c r="Y9" s="44">
        <f>(T9*U9)+(V9*W9)</f>
        <v>754.36</v>
      </c>
      <c r="Z9" s="44">
        <f>S9+Y9</f>
        <v>754.36</v>
      </c>
      <c r="AA9" s="41"/>
      <c r="AD9" s="73" t="s">
        <v>92</v>
      </c>
    </row>
    <row r="10" spans="1:30" s="70" customFormat="1" ht="32.25" customHeight="1">
      <c r="A10" s="28">
        <v>560800</v>
      </c>
      <c r="B10" s="28">
        <v>560801</v>
      </c>
      <c r="C10" s="98" t="s">
        <v>191</v>
      </c>
      <c r="D10" s="89">
        <v>861065</v>
      </c>
      <c r="E10" s="96" t="s">
        <v>193</v>
      </c>
      <c r="F10" s="28" t="s">
        <v>284</v>
      </c>
      <c r="G10" s="28"/>
      <c r="H10" s="41" t="s">
        <v>7</v>
      </c>
      <c r="I10" s="41" t="s">
        <v>282</v>
      </c>
      <c r="J10" s="28" t="s">
        <v>151</v>
      </c>
      <c r="K10" s="41" t="s">
        <v>285</v>
      </c>
      <c r="L10" s="28" t="s">
        <v>286</v>
      </c>
      <c r="M10" s="74">
        <v>45126</v>
      </c>
      <c r="N10" s="43">
        <v>45129</v>
      </c>
      <c r="O10" s="74"/>
      <c r="P10" s="78"/>
      <c r="Q10" s="78"/>
      <c r="R10" s="78"/>
      <c r="S10" s="44">
        <f t="shared" si="0"/>
        <v>0</v>
      </c>
      <c r="T10" s="41">
        <v>3</v>
      </c>
      <c r="U10" s="45">
        <v>166.04</v>
      </c>
      <c r="V10" s="41">
        <v>1</v>
      </c>
      <c r="W10" s="45">
        <v>79.819999999999993</v>
      </c>
      <c r="X10" s="41">
        <f t="shared" si="1"/>
        <v>4</v>
      </c>
      <c r="Y10" s="44">
        <f t="shared" ref="Y10" si="2">(T10*U10)+(V10*W10)</f>
        <v>577.94000000000005</v>
      </c>
      <c r="Z10" s="44">
        <f t="shared" ref="Z10" si="3">S10+Y10</f>
        <v>577.94000000000005</v>
      </c>
      <c r="AA10" s="41"/>
      <c r="AD10" s="73" t="s">
        <v>93</v>
      </c>
    </row>
    <row r="11" spans="1:30" ht="38.25" customHeight="1">
      <c r="A11" s="18"/>
      <c r="B11" s="5"/>
      <c r="C11" s="19"/>
      <c r="D11" s="20"/>
      <c r="E11" s="20"/>
      <c r="F11" s="20"/>
      <c r="G11" s="21"/>
      <c r="H11" s="21"/>
      <c r="I11" s="21"/>
      <c r="J11" s="2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30" ht="15.75" customHeight="1">
      <c r="A12" s="168" t="s">
        <v>40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5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</row>
    <row r="13" spans="1:30" ht="15.75" customHeight="1">
      <c r="A13" s="169" t="s">
        <v>41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6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</row>
    <row r="14" spans="1:30" ht="15.75" customHeight="1">
      <c r="A14" s="164" t="s">
        <v>42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6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</row>
    <row r="15" spans="1:30" ht="15.75" customHeight="1">
      <c r="A15" s="164" t="s">
        <v>43</v>
      </c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6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</row>
    <row r="16" spans="1:30" ht="15.75" customHeight="1">
      <c r="A16" s="164" t="s">
        <v>44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6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</row>
    <row r="17" spans="1:31" ht="15.75" customHeight="1">
      <c r="A17" s="164" t="s">
        <v>45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6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164" t="s">
        <v>46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6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164" t="s">
        <v>47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6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164" t="s">
        <v>94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6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</row>
    <row r="21" spans="1:31" ht="15.75" customHeight="1">
      <c r="A21" s="164" t="s">
        <v>95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6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164" t="s">
        <v>96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6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164" t="s">
        <v>97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6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164" t="s">
        <v>98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6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164" t="s">
        <v>99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6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</row>
    <row r="26" spans="1:31" ht="15.75" customHeight="1">
      <c r="A26" s="164" t="s">
        <v>100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6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164" t="s">
        <v>101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6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164" t="s">
        <v>102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6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164" t="s">
        <v>103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6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164" t="s">
        <v>104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6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164" t="s">
        <v>105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6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164" t="s">
        <v>106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6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164" t="s">
        <v>107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6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164" t="s">
        <v>108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6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164" t="s">
        <v>109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6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164" t="s">
        <v>110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6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164" t="s">
        <v>111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6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164" t="s">
        <v>112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6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164" t="s">
        <v>113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6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164" t="s">
        <v>114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6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164" t="s">
        <v>115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6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/>
    <row r="243" spans="1:29" ht="15.75" customHeight="1"/>
    <row r="244" spans="1:29" ht="15.75" customHeight="1"/>
    <row r="245" spans="1:29" ht="15.75" customHeight="1"/>
    <row r="246" spans="1:29" ht="15.75" customHeight="1"/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63">
    <mergeCell ref="A41:L41"/>
    <mergeCell ref="A35:L35"/>
    <mergeCell ref="A36:L36"/>
    <mergeCell ref="A37:L37"/>
    <mergeCell ref="A38:L38"/>
    <mergeCell ref="A39:L39"/>
    <mergeCell ref="A40:L40"/>
    <mergeCell ref="A19:L19"/>
    <mergeCell ref="A20:L20"/>
    <mergeCell ref="A21:L21"/>
    <mergeCell ref="A34:L34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22:L22"/>
    <mergeCell ref="Y6:Y7"/>
    <mergeCell ref="A12:L12"/>
    <mergeCell ref="A13:L13"/>
    <mergeCell ref="A14:L14"/>
    <mergeCell ref="A15:L15"/>
    <mergeCell ref="V6:W6"/>
    <mergeCell ref="X6:X7"/>
    <mergeCell ref="R6:R7"/>
    <mergeCell ref="S6:S7"/>
    <mergeCell ref="T6:U6"/>
    <mergeCell ref="I6:J6"/>
    <mergeCell ref="M6:M7"/>
    <mergeCell ref="A17:L17"/>
    <mergeCell ref="A18:L18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6:L16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8:AD10">
    <cfRule type="notContainsBlanks" dxfId="5" priority="1">
      <formula>LEN(TRIM(AD8))&gt;0</formula>
    </cfRule>
  </conditionalFormatting>
  <dataValidations count="2">
    <dataValidation type="list" allowBlank="1" sqref="P8:P10" xr:uid="{35031FE6-3250-4217-A48B-7E4D1559E515}">
      <formula1>$AD$8:$AD$10</formula1>
    </dataValidation>
    <dataValidation type="list" allowBlank="1" sqref="H8:H10" xr:uid="{5C604FD2-8FA5-47D8-B487-802E38225D51}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pageSetup paperSize="9" scale="1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A876E-7B77-4FAD-8385-4093C74508D1}">
  <dimension ref="A1:AE1012"/>
  <sheetViews>
    <sheetView showGridLines="0" view="pageBreakPreview" zoomScaleNormal="100" zoomScaleSheetLayoutView="100" workbookViewId="0">
      <selection activeCell="P13" sqref="P13"/>
    </sheetView>
  </sheetViews>
  <sheetFormatPr defaultColWidth="0" defaultRowHeight="15" customHeight="1" outlineLevelCol="1"/>
  <cols>
    <col min="1" max="2" width="18.25" customWidth="1"/>
    <col min="3" max="3" width="39.375" style="34" bestFit="1" customWidth="1"/>
    <col min="4" max="4" width="11.75" bestFit="1" customWidth="1"/>
    <col min="5" max="5" width="35.375" bestFit="1" customWidth="1"/>
    <col min="6" max="6" width="44.75" style="135" bestFit="1" customWidth="1"/>
    <col min="7" max="7" width="18.375" customWidth="1"/>
    <col min="8" max="8" width="9.125" bestFit="1" customWidth="1"/>
    <col min="9" max="9" width="7.125" bestFit="1" customWidth="1"/>
    <col min="10" max="10" width="11.625" bestFit="1" customWidth="1"/>
    <col min="11" max="11" width="7.125" bestFit="1" customWidth="1"/>
    <col min="12" max="12" width="16.375" bestFit="1" customWidth="1"/>
    <col min="13" max="14" width="13.5" customWidth="1"/>
    <col min="15" max="15" width="14.125" customWidth="1"/>
    <col min="16" max="16" width="15.75" bestFit="1" customWidth="1"/>
    <col min="17" max="17" width="13.875" customWidth="1"/>
    <col min="18" max="18" width="15.125" bestFit="1" customWidth="1"/>
    <col min="19" max="19" width="15.75" customWidth="1"/>
    <col min="20" max="20" width="13.25" bestFit="1" customWidth="1"/>
    <col min="21" max="21" width="13.75" bestFit="1" customWidth="1"/>
    <col min="22" max="22" width="13.875" customWidth="1"/>
    <col min="23" max="23" width="16.75" bestFit="1" customWidth="1"/>
    <col min="24" max="24" width="11.875" bestFit="1" customWidth="1"/>
    <col min="25" max="25" width="15.125" bestFit="1" customWidth="1"/>
    <col min="26" max="26" width="14" bestFit="1" customWidth="1"/>
    <col min="27" max="27" width="15.375" bestFit="1" customWidth="1"/>
    <col min="28" max="28" width="13.125" hidden="1" customWidth="1" outlineLevel="1"/>
    <col min="29" max="29" width="13.125" hidden="1" customWidth="1" collapsed="1"/>
    <col min="30" max="31" width="0" hidden="1" customWidth="1"/>
    <col min="32" max="16384" width="12.625" hidden="1"/>
  </cols>
  <sheetData>
    <row r="1" spans="1:30" ht="21">
      <c r="A1" s="151"/>
      <c r="B1" s="153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5"/>
      <c r="AB1" s="1"/>
      <c r="AC1" s="1"/>
    </row>
    <row r="2" spans="1:30" ht="21">
      <c r="A2" s="152"/>
      <c r="B2" s="153" t="s">
        <v>217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5"/>
      <c r="AB2" s="1"/>
      <c r="AC2" s="1"/>
    </row>
    <row r="3" spans="1:30" ht="21">
      <c r="A3" s="152"/>
      <c r="B3" s="153" t="s">
        <v>145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5"/>
      <c r="AB3" s="2"/>
      <c r="AC3" s="2"/>
    </row>
    <row r="4" spans="1:30" ht="15" customHeight="1">
      <c r="A4" s="76" t="s">
        <v>216</v>
      </c>
      <c r="B4" s="77"/>
      <c r="C4" s="156" t="s">
        <v>4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8"/>
      <c r="AB4" s="2"/>
      <c r="AC4" s="2"/>
    </row>
    <row r="5" spans="1:30" s="70" customFormat="1" ht="14.25">
      <c r="A5" s="159" t="s">
        <v>5</v>
      </c>
      <c r="B5" s="160"/>
      <c r="C5" s="148" t="s">
        <v>6</v>
      </c>
      <c r="D5" s="149"/>
      <c r="E5" s="150"/>
      <c r="F5" s="148" t="s">
        <v>7</v>
      </c>
      <c r="G5" s="149"/>
      <c r="H5" s="149"/>
      <c r="I5" s="149"/>
      <c r="J5" s="149"/>
      <c r="K5" s="149"/>
      <c r="L5" s="149"/>
      <c r="M5" s="148" t="s">
        <v>8</v>
      </c>
      <c r="N5" s="149"/>
      <c r="O5" s="149"/>
      <c r="P5" s="149"/>
      <c r="Q5" s="149"/>
      <c r="R5" s="149"/>
      <c r="S5" s="150"/>
      <c r="T5" s="148" t="s">
        <v>9</v>
      </c>
      <c r="U5" s="149"/>
      <c r="V5" s="149"/>
      <c r="W5" s="149"/>
      <c r="X5" s="149"/>
      <c r="Y5" s="150"/>
      <c r="Z5" s="161" t="s">
        <v>69</v>
      </c>
      <c r="AA5" s="161" t="s">
        <v>70</v>
      </c>
    </row>
    <row r="6" spans="1:30" s="70" customFormat="1" ht="14.25">
      <c r="A6" s="161" t="s">
        <v>12</v>
      </c>
      <c r="B6" s="161" t="s">
        <v>13</v>
      </c>
      <c r="C6" s="161" t="s">
        <v>14</v>
      </c>
      <c r="D6" s="161" t="s">
        <v>15</v>
      </c>
      <c r="E6" s="161" t="s">
        <v>16</v>
      </c>
      <c r="F6" s="161" t="s">
        <v>71</v>
      </c>
      <c r="G6" s="161" t="s">
        <v>72</v>
      </c>
      <c r="H6" s="161" t="s">
        <v>73</v>
      </c>
      <c r="I6" s="148" t="s">
        <v>20</v>
      </c>
      <c r="J6" s="150"/>
      <c r="K6" s="167" t="s">
        <v>21</v>
      </c>
      <c r="L6" s="150"/>
      <c r="M6" s="161" t="s">
        <v>74</v>
      </c>
      <c r="N6" s="161" t="s">
        <v>75</v>
      </c>
      <c r="O6" s="161" t="s">
        <v>76</v>
      </c>
      <c r="P6" s="161" t="s">
        <v>77</v>
      </c>
      <c r="Q6" s="163" t="s">
        <v>78</v>
      </c>
      <c r="R6" s="163" t="s">
        <v>79</v>
      </c>
      <c r="S6" s="163" t="s">
        <v>80</v>
      </c>
      <c r="T6" s="167" t="s">
        <v>28</v>
      </c>
      <c r="U6" s="150"/>
      <c r="V6" s="167" t="s">
        <v>29</v>
      </c>
      <c r="W6" s="150"/>
      <c r="X6" s="161" t="s">
        <v>81</v>
      </c>
      <c r="Y6" s="163" t="s">
        <v>82</v>
      </c>
      <c r="Z6" s="162"/>
      <c r="AA6" s="162"/>
    </row>
    <row r="7" spans="1:30" s="70" customFormat="1" ht="30">
      <c r="A7" s="162"/>
      <c r="B7" s="162"/>
      <c r="C7" s="162"/>
      <c r="D7" s="162"/>
      <c r="E7" s="162"/>
      <c r="F7" s="162"/>
      <c r="G7" s="162"/>
      <c r="H7" s="162"/>
      <c r="I7" s="39" t="s">
        <v>83</v>
      </c>
      <c r="J7" s="39" t="s">
        <v>84</v>
      </c>
      <c r="K7" s="39" t="s">
        <v>85</v>
      </c>
      <c r="L7" s="40" t="s">
        <v>86</v>
      </c>
      <c r="M7" s="162"/>
      <c r="N7" s="162"/>
      <c r="O7" s="162"/>
      <c r="P7" s="162"/>
      <c r="Q7" s="162"/>
      <c r="R7" s="162"/>
      <c r="S7" s="162"/>
      <c r="T7" s="39" t="s">
        <v>87</v>
      </c>
      <c r="U7" s="40" t="s">
        <v>88</v>
      </c>
      <c r="V7" s="39" t="s">
        <v>89</v>
      </c>
      <c r="W7" s="40" t="s">
        <v>90</v>
      </c>
      <c r="X7" s="162"/>
      <c r="Y7" s="162"/>
      <c r="Z7" s="162"/>
      <c r="AA7" s="162"/>
    </row>
    <row r="8" spans="1:30" s="70" customFormat="1" ht="32.25" customHeight="1">
      <c r="A8" s="28">
        <v>560800</v>
      </c>
      <c r="B8" s="28">
        <v>560801</v>
      </c>
      <c r="C8" s="30" t="s">
        <v>191</v>
      </c>
      <c r="D8" s="88">
        <v>861065</v>
      </c>
      <c r="E8" s="88" t="s">
        <v>287</v>
      </c>
      <c r="F8" s="131" t="s">
        <v>288</v>
      </c>
      <c r="G8" s="28"/>
      <c r="H8" s="41" t="s">
        <v>7</v>
      </c>
      <c r="I8" s="41" t="s">
        <v>150</v>
      </c>
      <c r="J8" s="28" t="s">
        <v>151</v>
      </c>
      <c r="K8" s="41" t="s">
        <v>357</v>
      </c>
      <c r="L8" s="88" t="s">
        <v>289</v>
      </c>
      <c r="M8" s="100">
        <v>45141</v>
      </c>
      <c r="N8" s="74">
        <v>45150</v>
      </c>
      <c r="O8" s="74"/>
      <c r="P8" s="78"/>
      <c r="Q8" s="78"/>
      <c r="R8" s="78"/>
      <c r="S8" s="44"/>
      <c r="T8" s="41">
        <v>6</v>
      </c>
      <c r="U8" s="45">
        <v>1187.3900000000001</v>
      </c>
      <c r="V8" s="41">
        <v>3</v>
      </c>
      <c r="W8" s="45">
        <v>125.31</v>
      </c>
      <c r="X8" s="41">
        <f>T8+V8</f>
        <v>9</v>
      </c>
      <c r="Y8" s="44">
        <f t="shared" ref="Y8:Y17" si="0">(T8*U8)+(V8*W8)</f>
        <v>7500.27</v>
      </c>
      <c r="Z8" s="44">
        <f>S8+Y8</f>
        <v>7500.27</v>
      </c>
      <c r="AA8" s="41"/>
      <c r="AD8" s="73" t="s">
        <v>91</v>
      </c>
    </row>
    <row r="9" spans="1:30" s="70" customFormat="1" ht="32.25" customHeight="1">
      <c r="A9" s="28">
        <v>560800</v>
      </c>
      <c r="B9" s="28">
        <v>560801</v>
      </c>
      <c r="C9" s="28" t="s">
        <v>194</v>
      </c>
      <c r="D9" s="96">
        <v>86959</v>
      </c>
      <c r="E9" s="89" t="s">
        <v>304</v>
      </c>
      <c r="F9" s="83" t="s">
        <v>290</v>
      </c>
      <c r="G9" s="28"/>
      <c r="H9" s="41" t="s">
        <v>7</v>
      </c>
      <c r="I9" s="41" t="s">
        <v>150</v>
      </c>
      <c r="J9" s="28" t="s">
        <v>151</v>
      </c>
      <c r="K9" s="41" t="s">
        <v>357</v>
      </c>
      <c r="L9" s="28" t="s">
        <v>289</v>
      </c>
      <c r="M9" s="74">
        <v>45145</v>
      </c>
      <c r="N9" s="43">
        <v>45149</v>
      </c>
      <c r="O9" s="74"/>
      <c r="P9" s="78"/>
      <c r="Q9" s="78"/>
      <c r="R9" s="78"/>
      <c r="S9" s="44"/>
      <c r="T9" s="41">
        <v>2</v>
      </c>
      <c r="U9" s="101">
        <v>1371.55</v>
      </c>
      <c r="V9" s="41">
        <v>1</v>
      </c>
      <c r="W9" s="45">
        <v>67.45</v>
      </c>
      <c r="X9" s="41">
        <f t="shared" ref="X9:X22" si="1">T9+V9</f>
        <v>3</v>
      </c>
      <c r="Y9" s="44">
        <f t="shared" si="0"/>
        <v>2810.5499999999997</v>
      </c>
      <c r="Z9" s="44">
        <f>S9+Y9</f>
        <v>2810.5499999999997</v>
      </c>
      <c r="AA9" s="41"/>
      <c r="AD9" s="73" t="s">
        <v>92</v>
      </c>
    </row>
    <row r="10" spans="1:30" s="70" customFormat="1" ht="32.25" customHeight="1">
      <c r="A10" s="28">
        <v>560800</v>
      </c>
      <c r="B10" s="28">
        <v>560801</v>
      </c>
      <c r="C10" s="89" t="s">
        <v>204</v>
      </c>
      <c r="D10" s="89">
        <v>3433</v>
      </c>
      <c r="E10" s="89" t="s">
        <v>291</v>
      </c>
      <c r="F10" s="83" t="s">
        <v>295</v>
      </c>
      <c r="G10" s="28"/>
      <c r="H10" s="41" t="s">
        <v>7</v>
      </c>
      <c r="I10" s="41" t="s">
        <v>150</v>
      </c>
      <c r="J10" s="28" t="s">
        <v>151</v>
      </c>
      <c r="K10" s="41" t="s">
        <v>150</v>
      </c>
      <c r="L10" s="28" t="s">
        <v>292</v>
      </c>
      <c r="M10" s="74">
        <v>45153</v>
      </c>
      <c r="N10" s="74">
        <v>45153</v>
      </c>
      <c r="O10" s="74"/>
      <c r="P10" s="78"/>
      <c r="Q10" s="78"/>
      <c r="R10" s="78"/>
      <c r="S10" s="44"/>
      <c r="T10" s="41"/>
      <c r="U10" s="45"/>
      <c r="V10" s="41">
        <v>1</v>
      </c>
      <c r="W10" s="45">
        <v>17.52</v>
      </c>
      <c r="X10" s="41">
        <f t="shared" si="1"/>
        <v>1</v>
      </c>
      <c r="Y10" s="44">
        <f t="shared" si="0"/>
        <v>17.52</v>
      </c>
      <c r="Z10" s="44">
        <f t="shared" ref="Z10" si="2">S10+Y10</f>
        <v>17.52</v>
      </c>
      <c r="AA10" s="41"/>
      <c r="AD10" s="73" t="s">
        <v>93</v>
      </c>
    </row>
    <row r="11" spans="1:30" s="70" customFormat="1" ht="32.25" customHeight="1">
      <c r="A11" s="28">
        <v>560800</v>
      </c>
      <c r="B11" s="28">
        <v>560801</v>
      </c>
      <c r="C11" s="89" t="s">
        <v>293</v>
      </c>
      <c r="D11" s="89" t="s">
        <v>242</v>
      </c>
      <c r="E11" s="89" t="s">
        <v>294</v>
      </c>
      <c r="F11" s="83" t="s">
        <v>295</v>
      </c>
      <c r="G11" s="28"/>
      <c r="H11" s="41" t="s">
        <v>7</v>
      </c>
      <c r="I11" s="41" t="s">
        <v>150</v>
      </c>
      <c r="J11" s="28" t="s">
        <v>151</v>
      </c>
      <c r="K11" s="41" t="s">
        <v>150</v>
      </c>
      <c r="L11" s="28" t="s">
        <v>292</v>
      </c>
      <c r="M11" s="74">
        <v>45153</v>
      </c>
      <c r="N11" s="74">
        <v>45153</v>
      </c>
      <c r="O11" s="74"/>
      <c r="P11" s="78"/>
      <c r="Q11" s="78"/>
      <c r="R11" s="78"/>
      <c r="S11" s="44"/>
      <c r="T11" s="41"/>
      <c r="U11" s="45"/>
      <c r="V11" s="41">
        <v>1</v>
      </c>
      <c r="W11" s="45">
        <v>17.52</v>
      </c>
      <c r="X11" s="41">
        <f t="shared" si="1"/>
        <v>1</v>
      </c>
      <c r="Y11" s="44">
        <f t="shared" si="0"/>
        <v>17.52</v>
      </c>
      <c r="Z11" s="44">
        <f t="shared" ref="Z11:Z17" si="3">S11+Y11</f>
        <v>17.52</v>
      </c>
      <c r="AA11" s="41"/>
    </row>
    <row r="12" spans="1:30" s="70" customFormat="1" ht="32.25" customHeight="1">
      <c r="A12" s="28">
        <v>560800</v>
      </c>
      <c r="B12" s="28">
        <v>560801</v>
      </c>
      <c r="C12" s="83" t="s">
        <v>163</v>
      </c>
      <c r="D12" s="83">
        <v>3000</v>
      </c>
      <c r="E12" s="83" t="s">
        <v>171</v>
      </c>
      <c r="F12" s="71" t="s">
        <v>296</v>
      </c>
      <c r="G12" s="28"/>
      <c r="H12" s="41" t="s">
        <v>176</v>
      </c>
      <c r="I12" s="41" t="s">
        <v>150</v>
      </c>
      <c r="J12" s="28" t="s">
        <v>151</v>
      </c>
      <c r="K12" s="41" t="s">
        <v>150</v>
      </c>
      <c r="L12" s="28" t="s">
        <v>297</v>
      </c>
      <c r="M12" s="74">
        <v>45146</v>
      </c>
      <c r="N12" s="43">
        <v>45147</v>
      </c>
      <c r="O12" s="74"/>
      <c r="P12" s="78"/>
      <c r="Q12" s="78"/>
      <c r="R12" s="78"/>
      <c r="S12" s="44"/>
      <c r="T12" s="41"/>
      <c r="U12" s="45"/>
      <c r="V12" s="41">
        <v>2</v>
      </c>
      <c r="W12" s="45">
        <v>17.02</v>
      </c>
      <c r="X12" s="41">
        <f t="shared" si="1"/>
        <v>2</v>
      </c>
      <c r="Y12" s="44">
        <f t="shared" si="0"/>
        <v>34.04</v>
      </c>
      <c r="Z12" s="44">
        <f t="shared" si="3"/>
        <v>34.04</v>
      </c>
      <c r="AA12" s="41"/>
    </row>
    <row r="13" spans="1:30" s="70" customFormat="1" ht="32.25" customHeight="1">
      <c r="A13" s="28">
        <v>560800</v>
      </c>
      <c r="B13" s="28">
        <v>560801</v>
      </c>
      <c r="C13" s="89" t="s">
        <v>298</v>
      </c>
      <c r="D13" s="89">
        <v>861065</v>
      </c>
      <c r="E13" s="88" t="s">
        <v>287</v>
      </c>
      <c r="F13" s="141" t="s">
        <v>299</v>
      </c>
      <c r="G13" s="28"/>
      <c r="H13" s="41" t="s">
        <v>7</v>
      </c>
      <c r="I13" s="41" t="s">
        <v>150</v>
      </c>
      <c r="J13" s="28" t="s">
        <v>151</v>
      </c>
      <c r="K13" s="41" t="s">
        <v>300</v>
      </c>
      <c r="L13" s="28" t="s">
        <v>301</v>
      </c>
      <c r="M13" s="74">
        <v>45153</v>
      </c>
      <c r="N13" s="43">
        <v>45156</v>
      </c>
      <c r="O13" s="74"/>
      <c r="P13" s="78"/>
      <c r="Q13" s="78"/>
      <c r="R13" s="78"/>
      <c r="S13" s="44"/>
      <c r="T13" s="41">
        <v>3</v>
      </c>
      <c r="U13" s="45">
        <v>125.31</v>
      </c>
      <c r="V13" s="41"/>
      <c r="W13" s="45"/>
      <c r="X13" s="41">
        <f t="shared" si="1"/>
        <v>3</v>
      </c>
      <c r="Y13" s="44">
        <f t="shared" si="0"/>
        <v>375.93</v>
      </c>
      <c r="Z13" s="44">
        <f t="shared" si="3"/>
        <v>375.93</v>
      </c>
      <c r="AA13" s="41"/>
    </row>
    <row r="14" spans="1:30" s="70" customFormat="1" ht="32.25" customHeight="1">
      <c r="A14" s="28">
        <v>560800</v>
      </c>
      <c r="B14" s="28">
        <v>560801</v>
      </c>
      <c r="C14" s="89" t="s">
        <v>185</v>
      </c>
      <c r="D14" s="89" t="s">
        <v>302</v>
      </c>
      <c r="E14" s="89" t="s">
        <v>187</v>
      </c>
      <c r="F14" s="141" t="s">
        <v>303</v>
      </c>
      <c r="G14" s="28"/>
      <c r="H14" s="41" t="s">
        <v>7</v>
      </c>
      <c r="I14" s="41" t="s">
        <v>150</v>
      </c>
      <c r="J14" s="28" t="s">
        <v>151</v>
      </c>
      <c r="K14" s="41" t="s">
        <v>300</v>
      </c>
      <c r="L14" s="28" t="s">
        <v>190</v>
      </c>
      <c r="M14" s="74">
        <v>45153</v>
      </c>
      <c r="N14" s="43">
        <v>45156</v>
      </c>
      <c r="O14" s="74"/>
      <c r="P14" s="78"/>
      <c r="Q14" s="78"/>
      <c r="R14" s="78"/>
      <c r="S14" s="44"/>
      <c r="T14" s="41">
        <v>3</v>
      </c>
      <c r="U14" s="45">
        <v>166.04</v>
      </c>
      <c r="V14" s="41"/>
      <c r="W14" s="45"/>
      <c r="X14" s="41">
        <f t="shared" si="1"/>
        <v>3</v>
      </c>
      <c r="Y14" s="44">
        <f t="shared" si="0"/>
        <v>498.12</v>
      </c>
      <c r="Z14" s="44">
        <f t="shared" si="3"/>
        <v>498.12</v>
      </c>
      <c r="AA14" s="41"/>
    </row>
    <row r="15" spans="1:30" s="70" customFormat="1" ht="32.25" customHeight="1">
      <c r="A15" s="28">
        <v>560800</v>
      </c>
      <c r="B15" s="28">
        <v>560801</v>
      </c>
      <c r="C15" s="83" t="s">
        <v>194</v>
      </c>
      <c r="D15" s="89">
        <v>86959</v>
      </c>
      <c r="E15" s="89" t="s">
        <v>304</v>
      </c>
      <c r="F15" s="71" t="s">
        <v>305</v>
      </c>
      <c r="G15" s="28"/>
      <c r="H15" s="41" t="s">
        <v>306</v>
      </c>
      <c r="I15" s="41" t="s">
        <v>150</v>
      </c>
      <c r="J15" s="28" t="s">
        <v>151</v>
      </c>
      <c r="K15" s="41" t="s">
        <v>300</v>
      </c>
      <c r="L15" s="28" t="s">
        <v>190</v>
      </c>
      <c r="M15" s="74">
        <v>45154</v>
      </c>
      <c r="N15" s="43">
        <v>45157</v>
      </c>
      <c r="O15" s="74"/>
      <c r="P15" s="78"/>
      <c r="Q15" s="78"/>
      <c r="R15" s="78"/>
      <c r="S15" s="44"/>
      <c r="T15" s="41">
        <v>3</v>
      </c>
      <c r="U15" s="45">
        <v>224.72</v>
      </c>
      <c r="V15" s="41"/>
      <c r="W15" s="45"/>
      <c r="X15" s="41">
        <f t="shared" si="1"/>
        <v>3</v>
      </c>
      <c r="Y15" s="44">
        <f t="shared" si="0"/>
        <v>674.16</v>
      </c>
      <c r="Z15" s="44">
        <f t="shared" si="3"/>
        <v>674.16</v>
      </c>
      <c r="AA15" s="41"/>
    </row>
    <row r="16" spans="1:30" s="70" customFormat="1" ht="32.25" customHeight="1">
      <c r="A16" s="28">
        <v>560800</v>
      </c>
      <c r="B16" s="28">
        <v>560801</v>
      </c>
      <c r="C16" s="89" t="s">
        <v>307</v>
      </c>
      <c r="D16" s="89">
        <v>861332</v>
      </c>
      <c r="E16" s="96" t="s">
        <v>308</v>
      </c>
      <c r="F16" s="141" t="s">
        <v>303</v>
      </c>
      <c r="G16" s="28"/>
      <c r="H16" s="41" t="s">
        <v>7</v>
      </c>
      <c r="I16" s="41" t="s">
        <v>150</v>
      </c>
      <c r="J16" s="28" t="s">
        <v>151</v>
      </c>
      <c r="K16" s="41" t="s">
        <v>300</v>
      </c>
      <c r="L16" s="28" t="s">
        <v>190</v>
      </c>
      <c r="M16" s="74">
        <v>45154</v>
      </c>
      <c r="N16" s="43">
        <v>45156</v>
      </c>
      <c r="O16" s="74"/>
      <c r="P16" s="78"/>
      <c r="Q16" s="78"/>
      <c r="R16" s="78"/>
      <c r="S16" s="44"/>
      <c r="T16" s="41">
        <v>2</v>
      </c>
      <c r="U16" s="45">
        <v>166.04</v>
      </c>
      <c r="V16" s="41"/>
      <c r="W16" s="45"/>
      <c r="X16" s="41">
        <f t="shared" si="1"/>
        <v>2</v>
      </c>
      <c r="Y16" s="44">
        <f t="shared" si="0"/>
        <v>332.08</v>
      </c>
      <c r="Z16" s="44">
        <f t="shared" si="3"/>
        <v>332.08</v>
      </c>
      <c r="AA16" s="41"/>
    </row>
    <row r="17" spans="1:29" s="70" customFormat="1" ht="32.25" customHeight="1">
      <c r="A17" s="28">
        <v>560800</v>
      </c>
      <c r="B17" s="28">
        <v>560801</v>
      </c>
      <c r="C17" s="83" t="s">
        <v>207</v>
      </c>
      <c r="D17" s="89" t="s">
        <v>208</v>
      </c>
      <c r="E17" s="83" t="s">
        <v>155</v>
      </c>
      <c r="F17" s="141" t="s">
        <v>303</v>
      </c>
      <c r="G17" s="28"/>
      <c r="H17" s="41" t="s">
        <v>7</v>
      </c>
      <c r="I17" s="41" t="s">
        <v>150</v>
      </c>
      <c r="J17" s="28" t="s">
        <v>151</v>
      </c>
      <c r="K17" s="41" t="s">
        <v>300</v>
      </c>
      <c r="L17" s="28" t="s">
        <v>190</v>
      </c>
      <c r="M17" s="74">
        <v>45154</v>
      </c>
      <c r="N17" s="43">
        <v>45156</v>
      </c>
      <c r="O17" s="74"/>
      <c r="P17" s="78"/>
      <c r="Q17" s="78"/>
      <c r="R17" s="78"/>
      <c r="S17" s="44"/>
      <c r="T17" s="41">
        <v>2</v>
      </c>
      <c r="U17" s="45">
        <v>166.04</v>
      </c>
      <c r="V17" s="41"/>
      <c r="W17" s="45"/>
      <c r="X17" s="41">
        <f t="shared" si="1"/>
        <v>2</v>
      </c>
      <c r="Y17" s="44">
        <f t="shared" si="0"/>
        <v>332.08</v>
      </c>
      <c r="Z17" s="44">
        <f t="shared" si="3"/>
        <v>332.08</v>
      </c>
      <c r="AA17" s="41"/>
    </row>
    <row r="18" spans="1:29" s="70" customFormat="1" ht="32.25" customHeight="1">
      <c r="A18" s="28">
        <v>560800</v>
      </c>
      <c r="B18" s="28">
        <v>560801</v>
      </c>
      <c r="C18" s="89" t="s">
        <v>309</v>
      </c>
      <c r="D18" s="89" t="s">
        <v>310</v>
      </c>
      <c r="E18" s="89" t="s">
        <v>311</v>
      </c>
      <c r="F18" s="141" t="s">
        <v>303</v>
      </c>
      <c r="G18" s="28"/>
      <c r="H18" s="41" t="s">
        <v>7</v>
      </c>
      <c r="I18" s="41" t="s">
        <v>150</v>
      </c>
      <c r="J18" s="28" t="s">
        <v>151</v>
      </c>
      <c r="K18" s="41" t="s">
        <v>300</v>
      </c>
      <c r="L18" s="28" t="s">
        <v>190</v>
      </c>
      <c r="M18" s="74">
        <v>45154</v>
      </c>
      <c r="N18" s="43">
        <v>45156</v>
      </c>
      <c r="O18" s="74"/>
      <c r="P18" s="78"/>
      <c r="Q18" s="78"/>
      <c r="R18" s="78"/>
      <c r="S18" s="44"/>
      <c r="T18" s="41">
        <v>2</v>
      </c>
      <c r="U18" s="45">
        <v>166.04</v>
      </c>
      <c r="V18" s="41"/>
      <c r="W18" s="45"/>
      <c r="X18" s="41">
        <f t="shared" si="1"/>
        <v>2</v>
      </c>
      <c r="Y18" s="44">
        <f t="shared" ref="Y18:Y25" si="4">(T18*U18)+(V18*W18)</f>
        <v>332.08</v>
      </c>
      <c r="Z18" s="44">
        <f t="shared" ref="Z18:Z25" si="5">S18+Y18</f>
        <v>332.08</v>
      </c>
      <c r="AA18" s="41"/>
    </row>
    <row r="19" spans="1:29" s="70" customFormat="1" ht="32.25" customHeight="1">
      <c r="A19" s="28">
        <v>560800</v>
      </c>
      <c r="B19" s="28">
        <v>560801</v>
      </c>
      <c r="C19" s="89" t="s">
        <v>312</v>
      </c>
      <c r="D19" s="89" t="s">
        <v>313</v>
      </c>
      <c r="E19" s="89" t="s">
        <v>314</v>
      </c>
      <c r="F19" s="141" t="s">
        <v>303</v>
      </c>
      <c r="G19" s="28"/>
      <c r="H19" s="41" t="s">
        <v>7</v>
      </c>
      <c r="I19" s="41" t="s">
        <v>150</v>
      </c>
      <c r="J19" s="28" t="s">
        <v>151</v>
      </c>
      <c r="K19" s="41" t="s">
        <v>300</v>
      </c>
      <c r="L19" s="28" t="s">
        <v>190</v>
      </c>
      <c r="M19" s="74">
        <v>45154</v>
      </c>
      <c r="N19" s="43">
        <v>45156</v>
      </c>
      <c r="O19" s="74"/>
      <c r="P19" s="78"/>
      <c r="Q19" s="78"/>
      <c r="R19" s="78"/>
      <c r="S19" s="44"/>
      <c r="T19" s="41">
        <v>2</v>
      </c>
      <c r="U19" s="45">
        <v>166.04</v>
      </c>
      <c r="V19" s="41"/>
      <c r="W19" s="45"/>
      <c r="X19" s="41">
        <f t="shared" si="1"/>
        <v>2</v>
      </c>
      <c r="Y19" s="44">
        <f t="shared" si="4"/>
        <v>332.08</v>
      </c>
      <c r="Z19" s="44">
        <f t="shared" si="5"/>
        <v>332.08</v>
      </c>
      <c r="AA19" s="41"/>
    </row>
    <row r="20" spans="1:29" s="70" customFormat="1" ht="32.25" customHeight="1">
      <c r="A20" s="28">
        <v>560800</v>
      </c>
      <c r="B20" s="28">
        <v>560801</v>
      </c>
      <c r="C20" s="83" t="s">
        <v>315</v>
      </c>
      <c r="D20" s="89" t="s">
        <v>316</v>
      </c>
      <c r="E20" s="88" t="s">
        <v>317</v>
      </c>
      <c r="F20" s="141" t="s">
        <v>303</v>
      </c>
      <c r="G20" s="28"/>
      <c r="H20" s="41" t="s">
        <v>7</v>
      </c>
      <c r="I20" s="41" t="s">
        <v>150</v>
      </c>
      <c r="J20" s="28" t="s">
        <v>151</v>
      </c>
      <c r="K20" s="41" t="s">
        <v>300</v>
      </c>
      <c r="L20" s="28" t="s">
        <v>190</v>
      </c>
      <c r="M20" s="74">
        <v>45154</v>
      </c>
      <c r="N20" s="43">
        <v>45156</v>
      </c>
      <c r="O20" s="74"/>
      <c r="P20" s="78"/>
      <c r="Q20" s="78"/>
      <c r="R20" s="78"/>
      <c r="S20" s="44"/>
      <c r="T20" s="41">
        <v>2</v>
      </c>
      <c r="U20" s="45">
        <v>166.04</v>
      </c>
      <c r="V20" s="41"/>
      <c r="W20" s="45"/>
      <c r="X20" s="41">
        <f t="shared" si="1"/>
        <v>2</v>
      </c>
      <c r="Y20" s="44">
        <f t="shared" si="4"/>
        <v>332.08</v>
      </c>
      <c r="Z20" s="44">
        <f t="shared" si="5"/>
        <v>332.08</v>
      </c>
      <c r="AA20" s="41"/>
    </row>
    <row r="21" spans="1:29" s="70" customFormat="1" ht="32.25" customHeight="1">
      <c r="A21" s="28">
        <v>560800</v>
      </c>
      <c r="B21" s="28">
        <v>560801</v>
      </c>
      <c r="C21" s="89" t="s">
        <v>191</v>
      </c>
      <c r="D21" s="96">
        <v>861065</v>
      </c>
      <c r="E21" s="88" t="s">
        <v>287</v>
      </c>
      <c r="F21" s="141" t="s">
        <v>318</v>
      </c>
      <c r="G21" s="28"/>
      <c r="H21" s="41" t="s">
        <v>7</v>
      </c>
      <c r="I21" s="41" t="s">
        <v>150</v>
      </c>
      <c r="J21" s="28" t="s">
        <v>151</v>
      </c>
      <c r="K21" s="41" t="s">
        <v>300</v>
      </c>
      <c r="L21" s="28" t="s">
        <v>319</v>
      </c>
      <c r="M21" s="74">
        <v>45161</v>
      </c>
      <c r="N21" s="43">
        <v>45163</v>
      </c>
      <c r="O21" s="74"/>
      <c r="P21" s="78"/>
      <c r="Q21" s="78"/>
      <c r="R21" s="78"/>
      <c r="S21" s="44"/>
      <c r="T21" s="41">
        <v>2</v>
      </c>
      <c r="U21" s="45">
        <v>125.31</v>
      </c>
      <c r="V21" s="41"/>
      <c r="W21" s="45"/>
      <c r="X21" s="41">
        <f t="shared" si="1"/>
        <v>2</v>
      </c>
      <c r="Y21" s="44">
        <f t="shared" si="4"/>
        <v>250.62</v>
      </c>
      <c r="Z21" s="44">
        <f t="shared" si="5"/>
        <v>250.62</v>
      </c>
      <c r="AA21" s="41"/>
    </row>
    <row r="22" spans="1:29" s="70" customFormat="1" ht="32.25" customHeight="1">
      <c r="A22" s="28">
        <v>560800</v>
      </c>
      <c r="B22" s="28">
        <v>560801</v>
      </c>
      <c r="C22" s="83" t="s">
        <v>244</v>
      </c>
      <c r="D22" s="83">
        <v>5525</v>
      </c>
      <c r="E22" s="83" t="s">
        <v>320</v>
      </c>
      <c r="F22" s="133" t="s">
        <v>321</v>
      </c>
      <c r="G22" s="28"/>
      <c r="H22" s="41" t="s">
        <v>7</v>
      </c>
      <c r="I22" s="41" t="s">
        <v>150</v>
      </c>
      <c r="J22" s="28" t="s">
        <v>151</v>
      </c>
      <c r="K22" s="41" t="s">
        <v>322</v>
      </c>
      <c r="L22" s="28" t="s">
        <v>323</v>
      </c>
      <c r="M22" s="74">
        <v>45157</v>
      </c>
      <c r="N22" s="43">
        <v>45162</v>
      </c>
      <c r="O22" s="74"/>
      <c r="P22" s="78"/>
      <c r="Q22" s="78"/>
      <c r="R22" s="78"/>
      <c r="S22" s="44"/>
      <c r="T22" s="41">
        <v>5</v>
      </c>
      <c r="U22" s="45">
        <v>54.01</v>
      </c>
      <c r="V22" s="41"/>
      <c r="W22" s="45"/>
      <c r="X22" s="41">
        <f t="shared" si="1"/>
        <v>5</v>
      </c>
      <c r="Y22" s="44">
        <f t="shared" si="4"/>
        <v>270.05</v>
      </c>
      <c r="Z22" s="44">
        <f t="shared" si="5"/>
        <v>270.05</v>
      </c>
      <c r="AA22" s="41"/>
    </row>
    <row r="23" spans="1:29" s="70" customFormat="1" ht="32.25" customHeight="1">
      <c r="A23" s="28">
        <v>560800</v>
      </c>
      <c r="B23" s="28">
        <v>560801</v>
      </c>
      <c r="C23" s="89" t="s">
        <v>260</v>
      </c>
      <c r="D23" s="27" t="s">
        <v>325</v>
      </c>
      <c r="E23" s="89" t="s">
        <v>324</v>
      </c>
      <c r="F23" s="141" t="s">
        <v>326</v>
      </c>
      <c r="G23" s="28"/>
      <c r="H23" s="41" t="s">
        <v>176</v>
      </c>
      <c r="I23" s="41" t="s">
        <v>150</v>
      </c>
      <c r="J23" s="28" t="s">
        <v>151</v>
      </c>
      <c r="K23" s="41" t="s">
        <v>150</v>
      </c>
      <c r="L23" s="27" t="s">
        <v>297</v>
      </c>
      <c r="M23" s="74">
        <v>45147</v>
      </c>
      <c r="N23" s="43">
        <v>45148</v>
      </c>
      <c r="O23" s="74"/>
      <c r="P23" s="78"/>
      <c r="Q23" s="78"/>
      <c r="R23" s="78"/>
      <c r="S23" s="44"/>
      <c r="T23" s="41">
        <v>2</v>
      </c>
      <c r="U23" s="45">
        <v>17.52</v>
      </c>
      <c r="V23" s="41"/>
      <c r="W23" s="45"/>
      <c r="X23" s="41">
        <v>2</v>
      </c>
      <c r="Y23" s="44">
        <f t="shared" si="4"/>
        <v>35.04</v>
      </c>
      <c r="Z23" s="44">
        <f t="shared" si="5"/>
        <v>35.04</v>
      </c>
      <c r="AA23" s="41"/>
    </row>
    <row r="24" spans="1:29" s="70" customFormat="1" ht="32.25" customHeight="1">
      <c r="A24" s="28">
        <v>560800</v>
      </c>
      <c r="B24" s="28">
        <v>560801</v>
      </c>
      <c r="C24" s="83" t="s">
        <v>241</v>
      </c>
      <c r="D24" s="89" t="s">
        <v>242</v>
      </c>
      <c r="E24" s="89" t="s">
        <v>294</v>
      </c>
      <c r="F24" s="141" t="s">
        <v>326</v>
      </c>
      <c r="G24" s="28"/>
      <c r="H24" s="41" t="s">
        <v>176</v>
      </c>
      <c r="I24" s="41" t="s">
        <v>150</v>
      </c>
      <c r="J24" s="28" t="s">
        <v>151</v>
      </c>
      <c r="K24" s="41" t="s">
        <v>150</v>
      </c>
      <c r="L24" s="27" t="s">
        <v>297</v>
      </c>
      <c r="M24" s="74">
        <v>45147</v>
      </c>
      <c r="N24" s="43">
        <v>45148</v>
      </c>
      <c r="O24" s="74"/>
      <c r="P24" s="78"/>
      <c r="Q24" s="78"/>
      <c r="R24" s="78"/>
      <c r="S24" s="44"/>
      <c r="T24" s="41">
        <v>2</v>
      </c>
      <c r="U24" s="45">
        <v>17.52</v>
      </c>
      <c r="V24" s="41"/>
      <c r="W24" s="45"/>
      <c r="X24" s="41">
        <v>2</v>
      </c>
      <c r="Y24" s="44">
        <f t="shared" si="4"/>
        <v>35.04</v>
      </c>
      <c r="Z24" s="44">
        <f t="shared" si="5"/>
        <v>35.04</v>
      </c>
      <c r="AA24" s="41"/>
    </row>
    <row r="25" spans="1:29" s="70" customFormat="1" ht="32.25" customHeight="1">
      <c r="A25" s="28">
        <v>560800</v>
      </c>
      <c r="B25" s="28">
        <v>560801</v>
      </c>
      <c r="C25" s="142" t="s">
        <v>191</v>
      </c>
      <c r="D25" s="89">
        <v>861065</v>
      </c>
      <c r="E25" s="88" t="s">
        <v>287</v>
      </c>
      <c r="F25" s="71" t="s">
        <v>327</v>
      </c>
      <c r="G25" s="28"/>
      <c r="H25" s="41" t="s">
        <v>7</v>
      </c>
      <c r="I25" s="41" t="s">
        <v>150</v>
      </c>
      <c r="J25" s="28" t="s">
        <v>151</v>
      </c>
      <c r="K25" s="41" t="s">
        <v>328</v>
      </c>
      <c r="L25" s="28" t="s">
        <v>329</v>
      </c>
      <c r="M25" s="74">
        <v>45165</v>
      </c>
      <c r="N25" s="43">
        <v>45168</v>
      </c>
      <c r="O25" s="74"/>
      <c r="P25" s="78"/>
      <c r="Q25" s="78"/>
      <c r="R25" s="78"/>
      <c r="S25" s="44"/>
      <c r="T25" s="41">
        <v>3</v>
      </c>
      <c r="U25" s="45">
        <v>125.31</v>
      </c>
      <c r="V25" s="41">
        <v>1</v>
      </c>
      <c r="W25" s="45">
        <v>37.6</v>
      </c>
      <c r="X25" s="41">
        <v>2</v>
      </c>
      <c r="Y25" s="44">
        <f t="shared" si="4"/>
        <v>413.53000000000003</v>
      </c>
      <c r="Z25" s="44">
        <f t="shared" si="5"/>
        <v>413.53000000000003</v>
      </c>
      <c r="AA25" s="41"/>
    </row>
    <row r="26" spans="1:29" ht="38.25" customHeight="1">
      <c r="A26" s="18"/>
      <c r="B26" s="5"/>
      <c r="C26" s="140"/>
      <c r="D26" s="20"/>
      <c r="E26" s="20"/>
      <c r="F26" s="134"/>
      <c r="G26" s="21"/>
      <c r="H26" s="21"/>
      <c r="I26" s="21"/>
      <c r="J26" s="21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ht="15.75" customHeight="1">
      <c r="A27" s="168" t="s">
        <v>40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5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29" ht="15.75" customHeight="1">
      <c r="A28" s="169" t="s">
        <v>41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6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29" ht="15.75" customHeight="1">
      <c r="A29" s="164" t="s">
        <v>42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6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29" ht="15.75" customHeight="1">
      <c r="A30" s="164" t="s">
        <v>43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6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29" ht="15.75" customHeight="1">
      <c r="A31" s="164" t="s">
        <v>44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6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29" ht="15.75" customHeight="1">
      <c r="A32" s="164" t="s">
        <v>45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6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31" ht="15.75" customHeight="1">
      <c r="A33" s="164" t="s">
        <v>46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6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31" ht="15.75" customHeight="1">
      <c r="A34" s="164" t="s">
        <v>47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6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31" ht="15.75" customHeight="1">
      <c r="A35" s="164" t="s">
        <v>94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6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</row>
    <row r="36" spans="1:31" ht="15.75" customHeight="1">
      <c r="A36" s="164" t="s">
        <v>95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6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31" ht="15.75" customHeight="1">
      <c r="A37" s="164" t="s">
        <v>96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6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31" ht="15.75" customHeight="1">
      <c r="A38" s="164" t="s">
        <v>97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6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31" ht="15.75" customHeight="1">
      <c r="A39" s="164" t="s">
        <v>98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6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31" ht="15.75" customHeight="1">
      <c r="A40" s="164" t="s">
        <v>99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6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31" ht="15.75" customHeight="1">
      <c r="A41" s="164" t="s">
        <v>100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6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31" ht="15.75" customHeight="1">
      <c r="A42" s="164" t="s">
        <v>101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6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31" ht="15.75" customHeight="1">
      <c r="A43" s="164" t="s">
        <v>102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6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31" ht="15.75" customHeight="1">
      <c r="A44" s="164" t="s">
        <v>103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6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31" ht="15.75" customHeight="1">
      <c r="A45" s="164" t="s">
        <v>104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6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31" ht="15.75" customHeight="1">
      <c r="A46" s="164" t="s">
        <v>105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6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31" ht="15.75" customHeight="1">
      <c r="A47" s="164" t="s">
        <v>106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6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31" ht="15.75" customHeight="1">
      <c r="A48" s="164" t="s">
        <v>107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6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164" t="s">
        <v>108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6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164" t="s">
        <v>109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6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164" t="s">
        <v>110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6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164" t="s">
        <v>111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6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164" t="s">
        <v>112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6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164" t="s">
        <v>113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6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164" t="s">
        <v>114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6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164" t="s">
        <v>115</v>
      </c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6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B57" s="20"/>
      <c r="C57" s="33"/>
      <c r="D57" s="20"/>
      <c r="E57" s="20"/>
      <c r="F57" s="134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33"/>
      <c r="D58" s="20"/>
      <c r="E58" s="20"/>
      <c r="F58" s="134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33"/>
      <c r="D59" s="20"/>
      <c r="E59" s="20"/>
      <c r="F59" s="134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33"/>
      <c r="D60" s="20"/>
      <c r="E60" s="20"/>
      <c r="F60" s="134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33"/>
      <c r="D61" s="20"/>
      <c r="E61" s="20"/>
      <c r="F61" s="134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33"/>
      <c r="D62" s="20"/>
      <c r="E62" s="20"/>
      <c r="F62" s="134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33"/>
      <c r="D63" s="20"/>
      <c r="E63" s="20"/>
      <c r="F63" s="134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33"/>
      <c r="D64" s="20"/>
      <c r="E64" s="20"/>
      <c r="F64" s="134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33"/>
      <c r="D65" s="20"/>
      <c r="E65" s="20"/>
      <c r="F65" s="134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33"/>
      <c r="D66" s="20"/>
      <c r="E66" s="20"/>
      <c r="F66" s="134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33"/>
      <c r="D67" s="20"/>
      <c r="E67" s="20"/>
      <c r="F67" s="134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33"/>
      <c r="D68" s="20"/>
      <c r="E68" s="20"/>
      <c r="F68" s="134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33"/>
      <c r="D69" s="20"/>
      <c r="E69" s="20"/>
      <c r="F69" s="134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33"/>
      <c r="D70" s="20"/>
      <c r="E70" s="20"/>
      <c r="F70" s="134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33"/>
      <c r="D71" s="20"/>
      <c r="E71" s="20"/>
      <c r="F71" s="134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33"/>
      <c r="D72" s="20"/>
      <c r="E72" s="20"/>
      <c r="F72" s="134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33"/>
      <c r="D73" s="20"/>
      <c r="E73" s="20"/>
      <c r="F73" s="134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33"/>
      <c r="D74" s="20"/>
      <c r="E74" s="20"/>
      <c r="F74" s="134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33"/>
      <c r="D75" s="20"/>
      <c r="E75" s="20"/>
      <c r="F75" s="134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33"/>
      <c r="D76" s="20"/>
      <c r="E76" s="20"/>
      <c r="F76" s="134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33"/>
      <c r="D77" s="20"/>
      <c r="E77" s="20"/>
      <c r="F77" s="134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33"/>
      <c r="D78" s="20"/>
      <c r="E78" s="20"/>
      <c r="F78" s="134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33"/>
      <c r="D79" s="20"/>
      <c r="E79" s="20"/>
      <c r="F79" s="134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33"/>
      <c r="D80" s="20"/>
      <c r="E80" s="20"/>
      <c r="F80" s="134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33"/>
      <c r="D81" s="20"/>
      <c r="E81" s="20"/>
      <c r="F81" s="134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33"/>
      <c r="D82" s="20"/>
      <c r="E82" s="20"/>
      <c r="F82" s="134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33"/>
      <c r="D83" s="20"/>
      <c r="E83" s="20"/>
      <c r="F83" s="134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33"/>
      <c r="D84" s="20"/>
      <c r="E84" s="20"/>
      <c r="F84" s="134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33"/>
      <c r="D85" s="20"/>
      <c r="E85" s="20"/>
      <c r="F85" s="134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33"/>
      <c r="D86" s="20"/>
      <c r="E86" s="20"/>
      <c r="F86" s="134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33"/>
      <c r="D87" s="20"/>
      <c r="E87" s="20"/>
      <c r="F87" s="134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33"/>
      <c r="D88" s="20"/>
      <c r="E88" s="20"/>
      <c r="F88" s="134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33"/>
      <c r="D89" s="20"/>
      <c r="E89" s="20"/>
      <c r="F89" s="134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33"/>
      <c r="D90" s="20"/>
      <c r="E90" s="20"/>
      <c r="F90" s="134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33"/>
      <c r="D91" s="20"/>
      <c r="E91" s="20"/>
      <c r="F91" s="134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33"/>
      <c r="D92" s="20"/>
      <c r="E92" s="20"/>
      <c r="F92" s="134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33"/>
      <c r="D93" s="20"/>
      <c r="E93" s="20"/>
      <c r="F93" s="134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33"/>
      <c r="D94" s="20"/>
      <c r="E94" s="20"/>
      <c r="F94" s="134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33"/>
      <c r="D95" s="20"/>
      <c r="E95" s="20"/>
      <c r="F95" s="134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33"/>
      <c r="D96" s="20"/>
      <c r="E96" s="20"/>
      <c r="F96" s="134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33"/>
      <c r="D97" s="20"/>
      <c r="E97" s="20"/>
      <c r="F97" s="134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33"/>
      <c r="D98" s="20"/>
      <c r="E98" s="20"/>
      <c r="F98" s="134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33"/>
      <c r="D99" s="20"/>
      <c r="E99" s="20"/>
      <c r="F99" s="134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33"/>
      <c r="D100" s="20"/>
      <c r="E100" s="20"/>
      <c r="F100" s="134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33"/>
      <c r="D101" s="20"/>
      <c r="E101" s="20"/>
      <c r="F101" s="134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33"/>
      <c r="D102" s="20"/>
      <c r="E102" s="20"/>
      <c r="F102" s="134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33"/>
      <c r="D103" s="20"/>
      <c r="E103" s="20"/>
      <c r="F103" s="134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33"/>
      <c r="D104" s="20"/>
      <c r="E104" s="20"/>
      <c r="F104" s="134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33"/>
      <c r="D105" s="20"/>
      <c r="E105" s="20"/>
      <c r="F105" s="134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33"/>
      <c r="D106" s="20"/>
      <c r="E106" s="20"/>
      <c r="F106" s="134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33"/>
      <c r="D107" s="20"/>
      <c r="E107" s="20"/>
      <c r="F107" s="134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33"/>
      <c r="D108" s="20"/>
      <c r="E108" s="20"/>
      <c r="F108" s="134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33"/>
      <c r="D109" s="20"/>
      <c r="E109" s="20"/>
      <c r="F109" s="134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33"/>
      <c r="D110" s="20"/>
      <c r="E110" s="20"/>
      <c r="F110" s="134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33"/>
      <c r="D111" s="20"/>
      <c r="E111" s="20"/>
      <c r="F111" s="134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33"/>
      <c r="D112" s="20"/>
      <c r="E112" s="20"/>
      <c r="F112" s="134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33"/>
      <c r="D113" s="20"/>
      <c r="E113" s="20"/>
      <c r="F113" s="134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33"/>
      <c r="D114" s="20"/>
      <c r="E114" s="20"/>
      <c r="F114" s="134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33"/>
      <c r="D115" s="20"/>
      <c r="E115" s="20"/>
      <c r="F115" s="134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33"/>
      <c r="D116" s="20"/>
      <c r="E116" s="20"/>
      <c r="F116" s="134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33"/>
      <c r="D117" s="20"/>
      <c r="E117" s="20"/>
      <c r="F117" s="134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33"/>
      <c r="D118" s="20"/>
      <c r="E118" s="20"/>
      <c r="F118" s="134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33"/>
      <c r="D119" s="20"/>
      <c r="E119" s="20"/>
      <c r="F119" s="134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33"/>
      <c r="D120" s="20"/>
      <c r="E120" s="20"/>
      <c r="F120" s="134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33"/>
      <c r="D121" s="20"/>
      <c r="E121" s="20"/>
      <c r="F121" s="134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33"/>
      <c r="D122" s="20"/>
      <c r="E122" s="20"/>
      <c r="F122" s="134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33"/>
      <c r="D123" s="20"/>
      <c r="E123" s="20"/>
      <c r="F123" s="134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33"/>
      <c r="D124" s="20"/>
      <c r="E124" s="20"/>
      <c r="F124" s="134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33"/>
      <c r="D125" s="20"/>
      <c r="E125" s="20"/>
      <c r="F125" s="134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33"/>
      <c r="D126" s="20"/>
      <c r="E126" s="20"/>
      <c r="F126" s="134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33"/>
      <c r="D127" s="20"/>
      <c r="E127" s="20"/>
      <c r="F127" s="134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33"/>
      <c r="D128" s="20"/>
      <c r="E128" s="20"/>
      <c r="F128" s="134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33"/>
      <c r="D129" s="20"/>
      <c r="E129" s="20"/>
      <c r="F129" s="134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33"/>
      <c r="D130" s="20"/>
      <c r="E130" s="20"/>
      <c r="F130" s="134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33"/>
      <c r="D131" s="20"/>
      <c r="E131" s="20"/>
      <c r="F131" s="134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33"/>
      <c r="D132" s="20"/>
      <c r="E132" s="20"/>
      <c r="F132" s="134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33"/>
      <c r="D133" s="20"/>
      <c r="E133" s="20"/>
      <c r="F133" s="134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33"/>
      <c r="D134" s="20"/>
      <c r="E134" s="20"/>
      <c r="F134" s="134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33"/>
      <c r="D135" s="20"/>
      <c r="E135" s="20"/>
      <c r="F135" s="134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33"/>
      <c r="D136" s="20"/>
      <c r="E136" s="20"/>
      <c r="F136" s="134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33"/>
      <c r="D137" s="20"/>
      <c r="E137" s="20"/>
      <c r="F137" s="134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33"/>
      <c r="D138" s="20"/>
      <c r="E138" s="20"/>
      <c r="F138" s="134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33"/>
      <c r="D139" s="20"/>
      <c r="E139" s="20"/>
      <c r="F139" s="134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33"/>
      <c r="D140" s="20"/>
      <c r="E140" s="20"/>
      <c r="F140" s="134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33"/>
      <c r="D141" s="20"/>
      <c r="E141" s="20"/>
      <c r="F141" s="134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33"/>
      <c r="D142" s="20"/>
      <c r="E142" s="20"/>
      <c r="F142" s="134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33"/>
      <c r="D143" s="20"/>
      <c r="E143" s="20"/>
      <c r="F143" s="134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33"/>
      <c r="D144" s="20"/>
      <c r="E144" s="20"/>
      <c r="F144" s="134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33"/>
      <c r="D145" s="20"/>
      <c r="E145" s="20"/>
      <c r="F145" s="134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33"/>
      <c r="D146" s="20"/>
      <c r="E146" s="20"/>
      <c r="F146" s="134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33"/>
      <c r="D147" s="20"/>
      <c r="E147" s="20"/>
      <c r="F147" s="134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33"/>
      <c r="D148" s="20"/>
      <c r="E148" s="20"/>
      <c r="F148" s="134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33"/>
      <c r="D149" s="20"/>
      <c r="E149" s="20"/>
      <c r="F149" s="134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33"/>
      <c r="D150" s="20"/>
      <c r="E150" s="20"/>
      <c r="F150" s="134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33"/>
      <c r="D151" s="20"/>
      <c r="E151" s="20"/>
      <c r="F151" s="134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33"/>
      <c r="D152" s="20"/>
      <c r="E152" s="20"/>
      <c r="F152" s="134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33"/>
      <c r="D153" s="20"/>
      <c r="E153" s="20"/>
      <c r="F153" s="134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33"/>
      <c r="D154" s="20"/>
      <c r="E154" s="20"/>
      <c r="F154" s="134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33"/>
      <c r="D155" s="20"/>
      <c r="E155" s="20"/>
      <c r="F155" s="134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33"/>
      <c r="D156" s="20"/>
      <c r="E156" s="20"/>
      <c r="F156" s="134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33"/>
      <c r="D157" s="20"/>
      <c r="E157" s="20"/>
      <c r="F157" s="134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33"/>
      <c r="D158" s="20"/>
      <c r="E158" s="20"/>
      <c r="F158" s="134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33"/>
      <c r="D159" s="20"/>
      <c r="E159" s="20"/>
      <c r="F159" s="134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33"/>
      <c r="D160" s="20"/>
      <c r="E160" s="20"/>
      <c r="F160" s="134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33"/>
      <c r="D161" s="20"/>
      <c r="E161" s="20"/>
      <c r="F161" s="134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33"/>
      <c r="D162" s="20"/>
      <c r="E162" s="20"/>
      <c r="F162" s="134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33"/>
      <c r="D163" s="20"/>
      <c r="E163" s="20"/>
      <c r="F163" s="134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33"/>
      <c r="D164" s="20"/>
      <c r="E164" s="20"/>
      <c r="F164" s="134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33"/>
      <c r="D165" s="20"/>
      <c r="E165" s="20"/>
      <c r="F165" s="134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33"/>
      <c r="D166" s="20"/>
      <c r="E166" s="20"/>
      <c r="F166" s="134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33"/>
      <c r="D167" s="20"/>
      <c r="E167" s="20"/>
      <c r="F167" s="134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33"/>
      <c r="D168" s="20"/>
      <c r="E168" s="20"/>
      <c r="F168" s="134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33"/>
      <c r="D169" s="20"/>
      <c r="E169" s="20"/>
      <c r="F169" s="134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33"/>
      <c r="D170" s="20"/>
      <c r="E170" s="20"/>
      <c r="F170" s="134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33"/>
      <c r="D171" s="20"/>
      <c r="E171" s="20"/>
      <c r="F171" s="134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33"/>
      <c r="D172" s="20"/>
      <c r="E172" s="20"/>
      <c r="F172" s="134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33"/>
      <c r="D173" s="20"/>
      <c r="E173" s="20"/>
      <c r="F173" s="134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33"/>
      <c r="D174" s="20"/>
      <c r="E174" s="20"/>
      <c r="F174" s="134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33"/>
      <c r="D175" s="20"/>
      <c r="E175" s="20"/>
      <c r="F175" s="134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33"/>
      <c r="D176" s="20"/>
      <c r="E176" s="20"/>
      <c r="F176" s="134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33"/>
      <c r="D177" s="20"/>
      <c r="E177" s="20"/>
      <c r="F177" s="134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33"/>
      <c r="D178" s="20"/>
      <c r="E178" s="20"/>
      <c r="F178" s="134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33"/>
      <c r="D179" s="20"/>
      <c r="E179" s="20"/>
      <c r="F179" s="134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33"/>
      <c r="D180" s="20"/>
      <c r="E180" s="20"/>
      <c r="F180" s="134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33"/>
      <c r="D181" s="20"/>
      <c r="E181" s="20"/>
      <c r="F181" s="134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33"/>
      <c r="D182" s="20"/>
      <c r="E182" s="20"/>
      <c r="F182" s="134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33"/>
      <c r="D183" s="20"/>
      <c r="E183" s="20"/>
      <c r="F183" s="134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33"/>
      <c r="D184" s="20"/>
      <c r="E184" s="20"/>
      <c r="F184" s="134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33"/>
      <c r="D185" s="20"/>
      <c r="E185" s="20"/>
      <c r="F185" s="134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33"/>
      <c r="D186" s="20"/>
      <c r="E186" s="20"/>
      <c r="F186" s="134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33"/>
      <c r="D187" s="20"/>
      <c r="E187" s="20"/>
      <c r="F187" s="134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33"/>
      <c r="D188" s="20"/>
      <c r="E188" s="20"/>
      <c r="F188" s="134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33"/>
      <c r="D189" s="20"/>
      <c r="E189" s="20"/>
      <c r="F189" s="134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33"/>
      <c r="D190" s="20"/>
      <c r="E190" s="20"/>
      <c r="F190" s="134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33"/>
      <c r="D191" s="20"/>
      <c r="E191" s="20"/>
      <c r="F191" s="134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33"/>
      <c r="D192" s="20"/>
      <c r="E192" s="20"/>
      <c r="F192" s="134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33"/>
      <c r="D193" s="20"/>
      <c r="E193" s="20"/>
      <c r="F193" s="134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33"/>
      <c r="D194" s="20"/>
      <c r="E194" s="20"/>
      <c r="F194" s="134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33"/>
      <c r="D195" s="20"/>
      <c r="E195" s="20"/>
      <c r="F195" s="134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33"/>
      <c r="D196" s="20"/>
      <c r="E196" s="20"/>
      <c r="F196" s="134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33"/>
      <c r="D197" s="20"/>
      <c r="E197" s="20"/>
      <c r="F197" s="134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33"/>
      <c r="D198" s="20"/>
      <c r="E198" s="20"/>
      <c r="F198" s="134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33"/>
      <c r="D199" s="20"/>
      <c r="E199" s="20"/>
      <c r="F199" s="134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33"/>
      <c r="D200" s="20"/>
      <c r="E200" s="20"/>
      <c r="F200" s="134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33"/>
      <c r="D201" s="20"/>
      <c r="E201" s="20"/>
      <c r="F201" s="134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33"/>
      <c r="D202" s="20"/>
      <c r="E202" s="20"/>
      <c r="F202" s="134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33"/>
      <c r="D203" s="20"/>
      <c r="E203" s="20"/>
      <c r="F203" s="134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33"/>
      <c r="D204" s="20"/>
      <c r="E204" s="20"/>
      <c r="F204" s="134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33"/>
      <c r="D205" s="20"/>
      <c r="E205" s="20"/>
      <c r="F205" s="134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33"/>
      <c r="D206" s="20"/>
      <c r="E206" s="20"/>
      <c r="F206" s="134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33"/>
      <c r="D207" s="20"/>
      <c r="E207" s="20"/>
      <c r="F207" s="134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33"/>
      <c r="D208" s="20"/>
      <c r="E208" s="20"/>
      <c r="F208" s="134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33"/>
      <c r="D209" s="20"/>
      <c r="E209" s="20"/>
      <c r="F209" s="134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33"/>
      <c r="D210" s="20"/>
      <c r="E210" s="20"/>
      <c r="F210" s="134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33"/>
      <c r="D211" s="20"/>
      <c r="E211" s="20"/>
      <c r="F211" s="134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33"/>
      <c r="D212" s="20"/>
      <c r="E212" s="20"/>
      <c r="F212" s="134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33"/>
      <c r="D213" s="20"/>
      <c r="E213" s="20"/>
      <c r="F213" s="134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33"/>
      <c r="D214" s="20"/>
      <c r="E214" s="20"/>
      <c r="F214" s="134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33"/>
      <c r="D215" s="20"/>
      <c r="E215" s="20"/>
      <c r="F215" s="134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33"/>
      <c r="D216" s="20"/>
      <c r="E216" s="20"/>
      <c r="F216" s="134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33"/>
      <c r="D217" s="20"/>
      <c r="E217" s="20"/>
      <c r="F217" s="134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33"/>
      <c r="D218" s="20"/>
      <c r="E218" s="20"/>
      <c r="F218" s="134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33"/>
      <c r="D219" s="20"/>
      <c r="E219" s="20"/>
      <c r="F219" s="134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33"/>
      <c r="D220" s="20"/>
      <c r="E220" s="20"/>
      <c r="F220" s="134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33"/>
      <c r="D221" s="20"/>
      <c r="E221" s="20"/>
      <c r="F221" s="134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33"/>
      <c r="D222" s="20"/>
      <c r="E222" s="20"/>
      <c r="F222" s="134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33"/>
      <c r="D223" s="20"/>
      <c r="E223" s="20"/>
      <c r="F223" s="134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33"/>
      <c r="D224" s="20"/>
      <c r="E224" s="20"/>
      <c r="F224" s="134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33"/>
      <c r="D225" s="20"/>
      <c r="E225" s="20"/>
      <c r="F225" s="134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33"/>
      <c r="D226" s="20"/>
      <c r="E226" s="20"/>
      <c r="F226" s="134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33"/>
      <c r="D227" s="20"/>
      <c r="E227" s="20"/>
      <c r="F227" s="134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33"/>
      <c r="D228" s="20"/>
      <c r="E228" s="20"/>
      <c r="F228" s="134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33"/>
      <c r="D229" s="20"/>
      <c r="E229" s="20"/>
      <c r="F229" s="134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33"/>
      <c r="D230" s="20"/>
      <c r="E230" s="20"/>
      <c r="F230" s="134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33"/>
      <c r="D231" s="20"/>
      <c r="E231" s="20"/>
      <c r="F231" s="134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33"/>
      <c r="D232" s="20"/>
      <c r="E232" s="20"/>
      <c r="F232" s="134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33"/>
      <c r="D233" s="20"/>
      <c r="E233" s="20"/>
      <c r="F233" s="134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33"/>
      <c r="D234" s="20"/>
      <c r="E234" s="20"/>
      <c r="F234" s="134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33"/>
      <c r="D235" s="20"/>
      <c r="E235" s="20"/>
      <c r="F235" s="134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33"/>
      <c r="D236" s="20"/>
      <c r="E236" s="20"/>
      <c r="F236" s="134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33"/>
      <c r="D237" s="20"/>
      <c r="E237" s="20"/>
      <c r="F237" s="134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33"/>
      <c r="D238" s="20"/>
      <c r="E238" s="20"/>
      <c r="F238" s="134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33"/>
      <c r="D239" s="20"/>
      <c r="E239" s="20"/>
      <c r="F239" s="134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33"/>
      <c r="D240" s="20"/>
      <c r="E240" s="20"/>
      <c r="F240" s="134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33"/>
      <c r="D241" s="20"/>
      <c r="E241" s="20"/>
      <c r="F241" s="134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33"/>
      <c r="D242" s="20"/>
      <c r="E242" s="20"/>
      <c r="F242" s="134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33"/>
      <c r="D243" s="20"/>
      <c r="E243" s="20"/>
      <c r="F243" s="134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33"/>
      <c r="D244" s="20"/>
      <c r="E244" s="20"/>
      <c r="F244" s="134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33"/>
      <c r="D245" s="20"/>
      <c r="E245" s="20"/>
      <c r="F245" s="134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33"/>
      <c r="D246" s="20"/>
      <c r="E246" s="20"/>
      <c r="F246" s="134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>
      <c r="A247" s="20"/>
      <c r="B247" s="20"/>
      <c r="C247" s="33"/>
      <c r="D247" s="20"/>
      <c r="E247" s="20"/>
      <c r="F247" s="134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</row>
    <row r="248" spans="1:29" ht="15.75" customHeight="1">
      <c r="A248" s="20"/>
      <c r="B248" s="20"/>
      <c r="C248" s="33"/>
      <c r="D248" s="20"/>
      <c r="E248" s="20"/>
      <c r="F248" s="134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</row>
    <row r="249" spans="1:29" ht="15.75" customHeight="1">
      <c r="A249" s="20"/>
      <c r="B249" s="20"/>
      <c r="C249" s="33"/>
      <c r="D249" s="20"/>
      <c r="E249" s="20"/>
      <c r="F249" s="134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</row>
    <row r="250" spans="1:29" ht="15.75" customHeight="1">
      <c r="A250" s="20"/>
      <c r="B250" s="20"/>
      <c r="C250" s="33"/>
      <c r="D250" s="20"/>
      <c r="E250" s="20"/>
      <c r="F250" s="134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</row>
    <row r="251" spans="1:29" ht="15.75" customHeight="1">
      <c r="A251" s="20"/>
      <c r="B251" s="20"/>
      <c r="C251" s="33"/>
      <c r="D251" s="20"/>
      <c r="E251" s="20"/>
      <c r="F251" s="134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</row>
    <row r="252" spans="1:29" ht="15.75" customHeight="1">
      <c r="A252" s="20"/>
      <c r="B252" s="20"/>
      <c r="C252" s="33"/>
      <c r="D252" s="20"/>
      <c r="E252" s="20"/>
      <c r="F252" s="134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</row>
    <row r="253" spans="1:29" ht="15.75" customHeight="1">
      <c r="A253" s="20"/>
      <c r="B253" s="20"/>
      <c r="C253" s="33"/>
      <c r="D253" s="20"/>
      <c r="E253" s="20"/>
      <c r="F253" s="134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</row>
    <row r="254" spans="1:29" ht="15.75" customHeight="1">
      <c r="A254" s="20"/>
      <c r="B254" s="20"/>
      <c r="C254" s="33"/>
      <c r="D254" s="20"/>
      <c r="E254" s="20"/>
      <c r="F254" s="134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</row>
    <row r="255" spans="1:29" ht="15.75" customHeight="1">
      <c r="A255" s="20"/>
      <c r="B255" s="20"/>
      <c r="C255" s="33"/>
      <c r="D255" s="20"/>
      <c r="E255" s="20"/>
      <c r="F255" s="134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</row>
    <row r="256" spans="1:29" ht="15.75" customHeight="1">
      <c r="A256" s="20"/>
      <c r="B256" s="20"/>
      <c r="C256" s="33"/>
      <c r="D256" s="20"/>
      <c r="E256" s="20"/>
      <c r="F256" s="134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63">
    <mergeCell ref="A56:L56"/>
    <mergeCell ref="A50:L50"/>
    <mergeCell ref="A51:L51"/>
    <mergeCell ref="A52:L52"/>
    <mergeCell ref="A53:L53"/>
    <mergeCell ref="A54:L54"/>
    <mergeCell ref="A55:L55"/>
    <mergeCell ref="A34:L34"/>
    <mergeCell ref="A35:L35"/>
    <mergeCell ref="A36:L36"/>
    <mergeCell ref="A49:L49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47:L47"/>
    <mergeCell ref="A48:L48"/>
    <mergeCell ref="A37:L37"/>
    <mergeCell ref="Y6:Y7"/>
    <mergeCell ref="A27:L27"/>
    <mergeCell ref="A28:L28"/>
    <mergeCell ref="A29:L29"/>
    <mergeCell ref="A30:L30"/>
    <mergeCell ref="V6:W6"/>
    <mergeCell ref="X6:X7"/>
    <mergeCell ref="R6:R7"/>
    <mergeCell ref="S6:S7"/>
    <mergeCell ref="T6:U6"/>
    <mergeCell ref="I6:J6"/>
    <mergeCell ref="M6:M7"/>
    <mergeCell ref="A32:L32"/>
    <mergeCell ref="A33:L3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31:L31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8:AD10">
    <cfRule type="notContainsBlanks" dxfId="4" priority="1">
      <formula>LEN(TRIM(AD8))&gt;0</formula>
    </cfRule>
  </conditionalFormatting>
  <dataValidations count="2">
    <dataValidation type="list" allowBlank="1" sqref="H8:H25" xr:uid="{766A69B2-2B64-450A-AB31-1BD9363C1AE5}">
      <formula1>"SERVIÇO,CURSO,EVENTO,REUNIÃO,OUTROS"</formula1>
    </dataValidation>
    <dataValidation type="list" allowBlank="1" sqref="P8:P25" xr:uid="{19E13FF0-5B82-48EA-BA64-4A9A98B9CC05}">
      <formula1>$AD$8:$AD$10</formula1>
    </dataValidation>
  </dataValidations>
  <pageMargins left="0.511811024" right="0.511811024" top="0.78740157499999996" bottom="0.78740157499999996" header="0.31496062000000002" footer="0.31496062000000002"/>
  <pageSetup paperSize="9" scale="1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2021-JAN</vt:lpstr>
      <vt:lpstr>2023 - JAN</vt:lpstr>
      <vt:lpstr>2023 - FEV</vt:lpstr>
      <vt:lpstr>2023 - MAR</vt:lpstr>
      <vt:lpstr>2023 - ABR</vt:lpstr>
      <vt:lpstr>2023 - MAI</vt:lpstr>
      <vt:lpstr>2023 - JUN</vt:lpstr>
      <vt:lpstr>2023 - JUL</vt:lpstr>
      <vt:lpstr>2023 - AGO</vt:lpstr>
      <vt:lpstr>2023 - SET</vt:lpstr>
      <vt:lpstr>2023 - OUT</vt:lpstr>
      <vt:lpstr>2023 - NOV</vt:lpstr>
      <vt:lpstr>2023 - DEZ</vt:lpstr>
      <vt:lpstr>Decreto de Concessão de passage</vt:lpstr>
      <vt:lpstr>Cópia de 2021-JAN</vt:lpstr>
      <vt:lpstr>'2023 - ABR'!Area_de_impressao</vt:lpstr>
      <vt:lpstr>'2023 - AGO'!Area_de_impressao</vt:lpstr>
      <vt:lpstr>'2023 - DEZ'!Area_de_impressao</vt:lpstr>
      <vt:lpstr>'2023 - FEV'!Area_de_impressao</vt:lpstr>
      <vt:lpstr>'2023 - JAN'!Area_de_impressao</vt:lpstr>
      <vt:lpstr>'2023 - JUL'!Area_de_impressao</vt:lpstr>
      <vt:lpstr>'2023 - JUN'!Area_de_impressao</vt:lpstr>
      <vt:lpstr>'2023 - MAI'!Area_de_impressao</vt:lpstr>
      <vt:lpstr>'2023 - MAR'!Area_de_impressao</vt:lpstr>
      <vt:lpstr>'2023 - NOV'!Area_de_impressao</vt:lpstr>
      <vt:lpstr>'2023 - OUT'!Area_de_impressao</vt:lpstr>
      <vt:lpstr>'2023 - SET'!Area_de_impressao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Renan Adson Rodrigues dos Santos</cp:lastModifiedBy>
  <cp:lastPrinted>2023-11-10T13:21:06Z</cp:lastPrinted>
  <dcterms:created xsi:type="dcterms:W3CDTF">2022-03-15T11:47:00Z</dcterms:created>
  <dcterms:modified xsi:type="dcterms:W3CDTF">2026-04-09T18:08:00Z</dcterms:modified>
</cp:coreProperties>
</file>