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8_{B6D81B32-DC6A-45AF-9B3C-C995FB0396FE}" xr6:coauthVersionLast="47" xr6:coauthVersionMax="47" xr10:uidLastSave="{00000000-0000-0000-0000-000000000000}"/>
  <bookViews>
    <workbookView xWindow="-120" yWindow="-120" windowWidth="29040" windowHeight="15840" tabRatio="821" firstSheet="1" activeTab="12" xr2:uid="{00000000-000D-0000-FFFF-FFFF00000000}"/>
  </bookViews>
  <sheets>
    <sheet name="2021-JAN" sheetId="1" state="hidden" r:id="rId1"/>
    <sheet name="2025 - JAN" sheetId="26" r:id="rId2"/>
    <sheet name="2025 - FEV" sheetId="27" r:id="rId3"/>
    <sheet name="2025 - MAR" sheetId="28" r:id="rId4"/>
    <sheet name="2025 - ABR" sheetId="29" r:id="rId5"/>
    <sheet name="2025 - MAI" sheetId="30" r:id="rId6"/>
    <sheet name="2025 - JUN" sheetId="32" r:id="rId7"/>
    <sheet name="2025 - JUL" sheetId="33" r:id="rId8"/>
    <sheet name="2025 - AGO" sheetId="34" r:id="rId9"/>
    <sheet name="2025 - SET" sheetId="36" r:id="rId10"/>
    <sheet name="2025 - OUT" sheetId="37" r:id="rId11"/>
    <sheet name="2025 - NOV " sheetId="39" r:id="rId12"/>
    <sheet name="2025 - DEZ" sheetId="40" r:id="rId13"/>
    <sheet name="Decreto de Concessão de passage" sheetId="3" state="hidden" r:id="rId14"/>
    <sheet name="Cópia de 2021-JAN" sheetId="4" state="hidden" r:id="rId15"/>
  </sheets>
  <definedNames>
    <definedName name="_xlnm._FilterDatabase" localSheetId="4" hidden="1">'2025 - ABR'!$A$6:$G$58</definedName>
    <definedName name="_xlnm._FilterDatabase" localSheetId="8" hidden="1">'2025 - AGO'!$A$6:$G$87</definedName>
    <definedName name="_xlnm._FilterDatabase" localSheetId="12" hidden="1">'2025 - DEZ'!$A$6:$G$51</definedName>
    <definedName name="_xlnm._FilterDatabase" localSheetId="2" hidden="1">'2025 - FEV'!$A$6:$G$59</definedName>
    <definedName name="_xlnm._FilterDatabase" localSheetId="1" hidden="1">'2025 - JAN'!$A$6:$G$50</definedName>
    <definedName name="_xlnm._FilterDatabase" localSheetId="7" hidden="1">'2025 - JUL'!$A$6:$G$74</definedName>
    <definedName name="_xlnm._FilterDatabase" localSheetId="6" hidden="1">'2025 - JUN'!$A$6:$G$67</definedName>
    <definedName name="_xlnm._FilterDatabase" localSheetId="5" hidden="1">'2025 - MAI'!$A$6:$G$65</definedName>
    <definedName name="_xlnm._FilterDatabase" localSheetId="3" hidden="1">'2025 - MAR'!$A$6:$G$59</definedName>
    <definedName name="_xlnm._FilterDatabase" localSheetId="11" hidden="1">'2025 - NOV '!$A$6:$G$68</definedName>
    <definedName name="_xlnm._FilterDatabase" localSheetId="10" hidden="1">'2025 - OUT'!$A$6:$G$37</definedName>
    <definedName name="_xlnm._FilterDatabase" localSheetId="9" hidden="1">'2025 - SET'!$A$6:$G$62</definedName>
    <definedName name="_xlnm.Print_Area" localSheetId="4">'2025 - ABR'!$A$1:$AA$39</definedName>
    <definedName name="_xlnm.Print_Area" localSheetId="8">'2025 - AGO'!$A$1:$AA$37</definedName>
    <definedName name="_xlnm.Print_Area" localSheetId="12">'2025 - DEZ'!$A$1:$AA$40</definedName>
    <definedName name="_xlnm.Print_Area" localSheetId="2">'2025 - FEV'!$A$1:$AA$40</definedName>
    <definedName name="_xlnm.Print_Area" localSheetId="1">'2025 - JAN'!$A$1:$AA$31</definedName>
    <definedName name="_xlnm.Print_Area" localSheetId="7">'2025 - JUL'!$A$1:$AA$37</definedName>
    <definedName name="_xlnm.Print_Area" localSheetId="6">'2025 - JUN'!$A$1:$AA$37</definedName>
    <definedName name="_xlnm.Print_Area" localSheetId="5">'2025 - MAI'!$A$1:$AA$37</definedName>
    <definedName name="_xlnm.Print_Area" localSheetId="3">'2025 - MAR'!$A$1:$AA$40</definedName>
    <definedName name="_xlnm.Print_Area" localSheetId="11">'2025 - NOV '!$A$1:$AA$57</definedName>
    <definedName name="_xlnm.Print_Area" localSheetId="10">'2025 - OUT'!$A$1:$AA$26</definedName>
    <definedName name="_xlnm.Print_Area" localSheetId="9">'2025 - SET'!$A$1:$AA$37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0" i="40" l="1"/>
  <c r="Z40" i="40" s="1"/>
  <c r="X40" i="40"/>
  <c r="Y39" i="40"/>
  <c r="Z39" i="40" s="1"/>
  <c r="X39" i="40"/>
  <c r="Y38" i="40"/>
  <c r="Z38" i="40" s="1"/>
  <c r="X38" i="40"/>
  <c r="Y37" i="40"/>
  <c r="Z37" i="40" s="1"/>
  <c r="X37" i="40"/>
  <c r="Y36" i="40"/>
  <c r="Z36" i="40" s="1"/>
  <c r="X36" i="40"/>
  <c r="Z35" i="40"/>
  <c r="Y35" i="40"/>
  <c r="X35" i="40"/>
  <c r="Y34" i="40"/>
  <c r="Z34" i="40" s="1"/>
  <c r="X34" i="40"/>
  <c r="Y33" i="40"/>
  <c r="Z33" i="40" s="1"/>
  <c r="X33" i="40"/>
  <c r="Y32" i="40"/>
  <c r="Z32" i="40" s="1"/>
  <c r="X32" i="40"/>
  <c r="Y31" i="40"/>
  <c r="Z31" i="40" s="1"/>
  <c r="X31" i="40"/>
  <c r="Y30" i="40"/>
  <c r="Z30" i="40" s="1"/>
  <c r="X30" i="40"/>
  <c r="Y29" i="40"/>
  <c r="Z29" i="40" s="1"/>
  <c r="X29" i="40"/>
  <c r="Y28" i="40"/>
  <c r="Z28" i="40" s="1"/>
  <c r="X28" i="40"/>
  <c r="Y27" i="40"/>
  <c r="Z27" i="40" s="1"/>
  <c r="X27" i="40"/>
  <c r="Y26" i="40"/>
  <c r="Z26" i="40" s="1"/>
  <c r="X26" i="40"/>
  <c r="Y25" i="40"/>
  <c r="Z25" i="40" s="1"/>
  <c r="X25" i="40"/>
  <c r="Y24" i="40"/>
  <c r="Z24" i="40" s="1"/>
  <c r="X24" i="40"/>
  <c r="Y23" i="40"/>
  <c r="Z23" i="40" s="1"/>
  <c r="X23" i="40"/>
  <c r="Y22" i="40"/>
  <c r="Z22" i="40" s="1"/>
  <c r="X22" i="40"/>
  <c r="Y21" i="40"/>
  <c r="Z21" i="40" s="1"/>
  <c r="X21" i="40"/>
  <c r="Y20" i="40"/>
  <c r="Z20" i="40" s="1"/>
  <c r="X20" i="40"/>
  <c r="Z19" i="40"/>
  <c r="Y19" i="40"/>
  <c r="X19" i="40"/>
  <c r="Y18" i="40"/>
  <c r="Z18" i="40" s="1"/>
  <c r="X18" i="40"/>
  <c r="Y17" i="40"/>
  <c r="Z17" i="40" s="1"/>
  <c r="X17" i="40"/>
  <c r="Y16" i="40"/>
  <c r="Z16" i="40" s="1"/>
  <c r="X16" i="40"/>
  <c r="Y15" i="40"/>
  <c r="Z15" i="40" s="1"/>
  <c r="X15" i="40"/>
  <c r="Y14" i="40"/>
  <c r="Z14" i="40" s="1"/>
  <c r="X14" i="40"/>
  <c r="Y13" i="40"/>
  <c r="Z13" i="40" s="1"/>
  <c r="X13" i="40"/>
  <c r="Y12" i="40"/>
  <c r="Z12" i="40" s="1"/>
  <c r="X12" i="40"/>
  <c r="Y11" i="40"/>
  <c r="Z11" i="40" s="1"/>
  <c r="X11" i="40"/>
  <c r="Y10" i="40"/>
  <c r="Z10" i="40" s="1"/>
  <c r="X10" i="40"/>
  <c r="Y9" i="40"/>
  <c r="Z9" i="40" s="1"/>
  <c r="X9" i="40"/>
  <c r="Y8" i="40"/>
  <c r="Z8" i="40" s="1"/>
  <c r="X8" i="40"/>
  <c r="Y57" i="39"/>
  <c r="Y56" i="39"/>
  <c r="Y55" i="39"/>
  <c r="Y54" i="39"/>
  <c r="Y53" i="39"/>
  <c r="Y52" i="39"/>
  <c r="Y51" i="39"/>
  <c r="Y50" i="39"/>
  <c r="Z50" i="39"/>
  <c r="Y49" i="39"/>
  <c r="Y48" i="39"/>
  <c r="Z48" i="39" s="1"/>
  <c r="Y47" i="39"/>
  <c r="Y46" i="39"/>
  <c r="Y45" i="39"/>
  <c r="Z45" i="39" s="1"/>
  <c r="Y44" i="39"/>
  <c r="Y43" i="39"/>
  <c r="Y42" i="39"/>
  <c r="Z42" i="39"/>
  <c r="Y41" i="39"/>
  <c r="Y40" i="39"/>
  <c r="Z40" i="39" s="1"/>
  <c r="Y39" i="39"/>
  <c r="Z39" i="39"/>
  <c r="Y38" i="39"/>
  <c r="S38" i="39"/>
  <c r="Y37" i="39"/>
  <c r="Z37" i="39" s="1"/>
  <c r="S37" i="39"/>
  <c r="Y36" i="39"/>
  <c r="Z36" i="39" s="1"/>
  <c r="Y35" i="39"/>
  <c r="Y34" i="39"/>
  <c r="Y33" i="39"/>
  <c r="Z33" i="39" s="1"/>
  <c r="Y32" i="39"/>
  <c r="Z32" i="39" s="1"/>
  <c r="Y31" i="39"/>
  <c r="Z31" i="39"/>
  <c r="Y30" i="39"/>
  <c r="Y29" i="39"/>
  <c r="Z29" i="39"/>
  <c r="Y28" i="39"/>
  <c r="Y27" i="39"/>
  <c r="Z27" i="39" s="1"/>
  <c r="Y26" i="39"/>
  <c r="Y25" i="39"/>
  <c r="Y24" i="39"/>
  <c r="Y23" i="39"/>
  <c r="Y22" i="39"/>
  <c r="X22" i="39"/>
  <c r="Y21" i="39"/>
  <c r="X21" i="39"/>
  <c r="Z21" i="39"/>
  <c r="Y20" i="39"/>
  <c r="X20" i="39"/>
  <c r="Y19" i="39"/>
  <c r="Z19" i="39" s="1"/>
  <c r="X19" i="39"/>
  <c r="Y18" i="39"/>
  <c r="X18" i="39"/>
  <c r="Y17" i="39"/>
  <c r="Z17" i="39" s="1"/>
  <c r="X17" i="39"/>
  <c r="S17" i="39"/>
  <c r="Y16" i="39"/>
  <c r="X16" i="39"/>
  <c r="Z15" i="39"/>
  <c r="Y15" i="39"/>
  <c r="X15" i="39"/>
  <c r="Y14" i="39"/>
  <c r="X14" i="39"/>
  <c r="Y13" i="39"/>
  <c r="Z13" i="39" s="1"/>
  <c r="X13" i="39"/>
  <c r="Y12" i="39"/>
  <c r="Z12" i="39" s="1"/>
  <c r="X12" i="39"/>
  <c r="Y11" i="39"/>
  <c r="X11" i="39"/>
  <c r="Z11" i="39"/>
  <c r="Y10" i="39"/>
  <c r="X10" i="39"/>
  <c r="Y9" i="39"/>
  <c r="X9" i="39"/>
  <c r="Y8" i="39"/>
  <c r="Z8" i="39" s="1"/>
  <c r="X8" i="39"/>
  <c r="Z22" i="39" l="1"/>
  <c r="Z23" i="39"/>
  <c r="Z26" i="39"/>
  <c r="Z30" i="39"/>
  <c r="Z34" i="39"/>
  <c r="Z54" i="39"/>
  <c r="Z35" i="39"/>
  <c r="Z43" i="39"/>
  <c r="Z28" i="39"/>
  <c r="Z16" i="39"/>
  <c r="Z56" i="39"/>
  <c r="Z9" i="39"/>
  <c r="Z53" i="39"/>
  <c r="Z20" i="39"/>
  <c r="Z44" i="39"/>
  <c r="Z51" i="39"/>
  <c r="Z18" i="39"/>
  <c r="Z41" i="39"/>
  <c r="Z55" i="39"/>
  <c r="Z52" i="39"/>
  <c r="Z14" i="39"/>
  <c r="Z24" i="39"/>
  <c r="Z38" i="39"/>
  <c r="Z49" i="39"/>
  <c r="Z10" i="39"/>
  <c r="Z25" i="39"/>
  <c r="Z46" i="39"/>
  <c r="Z47" i="39"/>
  <c r="Z57" i="39"/>
  <c r="Y9" i="37" l="1"/>
  <c r="Z9" i="37" s="1"/>
  <c r="Y10" i="37"/>
  <c r="Z10" i="37" s="1"/>
  <c r="Y11" i="37"/>
  <c r="Y12" i="37"/>
  <c r="Y13" i="37"/>
  <c r="Y14" i="37"/>
  <c r="Y15" i="37"/>
  <c r="Y16" i="37"/>
  <c r="Z16" i="37" s="1"/>
  <c r="Y17" i="37"/>
  <c r="Z17" i="37" s="1"/>
  <c r="Y18" i="37"/>
  <c r="Z18" i="37" s="1"/>
  <c r="Y19" i="37"/>
  <c r="Y20" i="37"/>
  <c r="Y21" i="37"/>
  <c r="Y22" i="37"/>
  <c r="Y23" i="37"/>
  <c r="Y24" i="37"/>
  <c r="Z24" i="37" s="1"/>
  <c r="Y25" i="37"/>
  <c r="Z25" i="37" s="1"/>
  <c r="Y26" i="37"/>
  <c r="Z26" i="37" s="1"/>
  <c r="Z11" i="37"/>
  <c r="Z12" i="37"/>
  <c r="Z13" i="37"/>
  <c r="Z14" i="37"/>
  <c r="Z15" i="37"/>
  <c r="Z19" i="37"/>
  <c r="Z20" i="37"/>
  <c r="Z22" i="37"/>
  <c r="Z23" i="37"/>
  <c r="Z8" i="37"/>
  <c r="Y8" i="37"/>
  <c r="X8" i="37"/>
  <c r="S9" i="37"/>
  <c r="S10" i="37"/>
  <c r="S11" i="37"/>
  <c r="S12" i="37"/>
  <c r="S13" i="37"/>
  <c r="S14" i="37"/>
  <c r="S15" i="37"/>
  <c r="S16" i="37"/>
  <c r="S17" i="37"/>
  <c r="S18" i="37"/>
  <c r="S19" i="37"/>
  <c r="S20" i="37"/>
  <c r="S21" i="37"/>
  <c r="Z21" i="37" s="1"/>
  <c r="S22" i="37"/>
  <c r="S23" i="37"/>
  <c r="S24" i="37"/>
  <c r="S25" i="37"/>
  <c r="S26" i="37"/>
  <c r="S8" i="37"/>
  <c r="S17" i="36"/>
  <c r="X26" i="37"/>
  <c r="X25" i="37"/>
  <c r="X24" i="37"/>
  <c r="X23" i="37"/>
  <c r="X22" i="37"/>
  <c r="X21" i="37"/>
  <c r="X20" i="37"/>
  <c r="X19" i="37"/>
  <c r="X18" i="37"/>
  <c r="X17" i="37"/>
  <c r="X16" i="37"/>
  <c r="X15" i="37"/>
  <c r="X14" i="37"/>
  <c r="X13" i="37"/>
  <c r="X12" i="37"/>
  <c r="X11" i="37"/>
  <c r="X10" i="37"/>
  <c r="X9" i="37"/>
  <c r="S21" i="36"/>
  <c r="S22" i="36"/>
  <c r="S23" i="36"/>
  <c r="S24" i="36"/>
  <c r="Z24" i="36" s="1"/>
  <c r="S25" i="36"/>
  <c r="S26" i="36"/>
  <c r="Z26" i="36" s="1"/>
  <c r="S27" i="36"/>
  <c r="S28" i="36"/>
  <c r="S29" i="36"/>
  <c r="S30" i="36"/>
  <c r="Z30" i="36" s="1"/>
  <c r="S31" i="36"/>
  <c r="S32" i="36"/>
  <c r="Z32" i="36" s="1"/>
  <c r="S33" i="36"/>
  <c r="S34" i="36"/>
  <c r="S35" i="36"/>
  <c r="S36" i="36"/>
  <c r="S37" i="36"/>
  <c r="S38" i="36"/>
  <c r="Z38" i="36" s="1"/>
  <c r="S39" i="36"/>
  <c r="S40" i="36"/>
  <c r="S41" i="36"/>
  <c r="S42" i="36"/>
  <c r="Z42" i="36" s="1"/>
  <c r="S43" i="36"/>
  <c r="S44" i="36"/>
  <c r="S45" i="36"/>
  <c r="S46" i="36"/>
  <c r="Z46" i="36" s="1"/>
  <c r="S47" i="36"/>
  <c r="S48" i="36"/>
  <c r="S49" i="36"/>
  <c r="S50" i="36"/>
  <c r="S51" i="36"/>
  <c r="S20" i="36"/>
  <c r="S19" i="36"/>
  <c r="S18" i="36"/>
  <c r="Z18" i="36" s="1"/>
  <c r="S44" i="34"/>
  <c r="Y51" i="36"/>
  <c r="X51" i="36"/>
  <c r="Y50" i="36"/>
  <c r="X50" i="36"/>
  <c r="Y49" i="36"/>
  <c r="X49" i="36"/>
  <c r="Y48" i="36"/>
  <c r="X48" i="36"/>
  <c r="Z48" i="36"/>
  <c r="Y47" i="36"/>
  <c r="Z47" i="36" s="1"/>
  <c r="X47" i="36"/>
  <c r="Y46" i="36"/>
  <c r="X46" i="36"/>
  <c r="Y45" i="36"/>
  <c r="Z45" i="36" s="1"/>
  <c r="X45" i="36"/>
  <c r="Y44" i="36"/>
  <c r="X44" i="36"/>
  <c r="Z44" i="36"/>
  <c r="Y43" i="36"/>
  <c r="X43" i="36"/>
  <c r="Y42" i="36"/>
  <c r="X42" i="36"/>
  <c r="Y41" i="36"/>
  <c r="X41" i="36"/>
  <c r="Y40" i="36"/>
  <c r="X40" i="36"/>
  <c r="Z40" i="36"/>
  <c r="Y39" i="36"/>
  <c r="Z39" i="36" s="1"/>
  <c r="X39" i="36"/>
  <c r="Y38" i="36"/>
  <c r="X38" i="36"/>
  <c r="Y37" i="36"/>
  <c r="X37" i="36"/>
  <c r="Y36" i="36"/>
  <c r="X36" i="36"/>
  <c r="Z36" i="36"/>
  <c r="Y35" i="36"/>
  <c r="X35" i="36"/>
  <c r="Y34" i="36"/>
  <c r="X34" i="36"/>
  <c r="Z34" i="36"/>
  <c r="Y33" i="36"/>
  <c r="Z33" i="36" s="1"/>
  <c r="X33" i="36"/>
  <c r="Y32" i="36"/>
  <c r="X32" i="36"/>
  <c r="Y31" i="36"/>
  <c r="Z31" i="36" s="1"/>
  <c r="X31" i="36"/>
  <c r="Y30" i="36"/>
  <c r="X30" i="36"/>
  <c r="Y29" i="36"/>
  <c r="Z29" i="36" s="1"/>
  <c r="X29" i="36"/>
  <c r="Y28" i="36"/>
  <c r="X28" i="36"/>
  <c r="Z28" i="36"/>
  <c r="Y27" i="36"/>
  <c r="X27" i="36"/>
  <c r="Y26" i="36"/>
  <c r="X26" i="36"/>
  <c r="Y25" i="36"/>
  <c r="X25" i="36"/>
  <c r="Y24" i="36"/>
  <c r="X24" i="36"/>
  <c r="Y23" i="36"/>
  <c r="X23" i="36"/>
  <c r="Y22" i="36"/>
  <c r="X22" i="36"/>
  <c r="Z22" i="36"/>
  <c r="Y21" i="36"/>
  <c r="Z21" i="36" s="1"/>
  <c r="X21" i="36"/>
  <c r="Y20" i="36"/>
  <c r="X20" i="36"/>
  <c r="Z20" i="36"/>
  <c r="Y19" i="36"/>
  <c r="X19" i="36"/>
  <c r="Y18" i="36"/>
  <c r="X18" i="36"/>
  <c r="Y17" i="36"/>
  <c r="X17" i="36"/>
  <c r="Z16" i="36"/>
  <c r="X16" i="36"/>
  <c r="Z15" i="36"/>
  <c r="X15" i="36"/>
  <c r="Z14" i="36"/>
  <c r="X14" i="36"/>
  <c r="Y13" i="36"/>
  <c r="Z13" i="36" s="1"/>
  <c r="X13" i="36"/>
  <c r="Y12" i="36"/>
  <c r="Z12" i="36" s="1"/>
  <c r="X12" i="36"/>
  <c r="Y11" i="36"/>
  <c r="Z11" i="36" s="1"/>
  <c r="X11" i="36"/>
  <c r="Y10" i="36"/>
  <c r="Z10" i="36" s="1"/>
  <c r="X10" i="36"/>
  <c r="Y9" i="36"/>
  <c r="Z9" i="36" s="1"/>
  <c r="X9" i="36"/>
  <c r="Y8" i="36"/>
  <c r="Z8" i="36" s="1"/>
  <c r="X8" i="36"/>
  <c r="Z17" i="36" l="1"/>
  <c r="Z49" i="36"/>
  <c r="Z41" i="36"/>
  <c r="Z37" i="36"/>
  <c r="Z27" i="36"/>
  <c r="Z25" i="36"/>
  <c r="Z35" i="36"/>
  <c r="Z43" i="36"/>
  <c r="Z23" i="36"/>
  <c r="Z19" i="36"/>
  <c r="Z50" i="36"/>
  <c r="Z51" i="36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27" i="34"/>
  <c r="X28" i="34"/>
  <c r="X29" i="34"/>
  <c r="X30" i="34"/>
  <c r="X31" i="34"/>
  <c r="X32" i="34"/>
  <c r="X33" i="34"/>
  <c r="X34" i="34"/>
  <c r="X35" i="34"/>
  <c r="X36" i="34"/>
  <c r="X37" i="34"/>
  <c r="X38" i="34"/>
  <c r="X39" i="34"/>
  <c r="X40" i="34"/>
  <c r="X41" i="34"/>
  <c r="X42" i="34"/>
  <c r="X43" i="34"/>
  <c r="X44" i="34"/>
  <c r="X45" i="34"/>
  <c r="X46" i="34"/>
  <c r="X47" i="34"/>
  <c r="X48" i="34"/>
  <c r="X49" i="34"/>
  <c r="X50" i="34"/>
  <c r="X51" i="34"/>
  <c r="X52" i="34"/>
  <c r="X53" i="34"/>
  <c r="X54" i="34"/>
  <c r="X55" i="34"/>
  <c r="X56" i="34"/>
  <c r="X57" i="34"/>
  <c r="X58" i="34"/>
  <c r="X59" i="34"/>
  <c r="X60" i="34"/>
  <c r="X61" i="34"/>
  <c r="X62" i="34"/>
  <c r="X63" i="34"/>
  <c r="X64" i="34"/>
  <c r="X65" i="34"/>
  <c r="X66" i="34"/>
  <c r="X67" i="34"/>
  <c r="X68" i="34"/>
  <c r="X69" i="34"/>
  <c r="X70" i="34"/>
  <c r="X71" i="34"/>
  <c r="X72" i="34"/>
  <c r="X73" i="34"/>
  <c r="X74" i="34"/>
  <c r="X75" i="34"/>
  <c r="X76" i="34"/>
  <c r="Y9" i="34"/>
  <c r="Y10" i="34"/>
  <c r="Y11" i="34"/>
  <c r="Y12" i="34"/>
  <c r="Y13" i="34"/>
  <c r="Z13" i="34" s="1"/>
  <c r="Y14" i="34"/>
  <c r="Z14" i="34" s="1"/>
  <c r="Y15" i="34"/>
  <c r="Y16" i="34"/>
  <c r="Z16" i="34" s="1"/>
  <c r="Y17" i="34"/>
  <c r="Y18" i="34"/>
  <c r="Y19" i="34"/>
  <c r="Y20" i="34"/>
  <c r="Y21" i="34"/>
  <c r="Z21" i="34" s="1"/>
  <c r="Y22" i="34"/>
  <c r="Z22" i="34" s="1"/>
  <c r="Y23" i="34"/>
  <c r="Y24" i="34"/>
  <c r="Z24" i="34" s="1"/>
  <c r="Y25" i="34"/>
  <c r="Y26" i="34"/>
  <c r="Y27" i="34"/>
  <c r="Y28" i="34"/>
  <c r="Y29" i="34"/>
  <c r="Z29" i="34" s="1"/>
  <c r="Y30" i="34"/>
  <c r="Z30" i="34" s="1"/>
  <c r="Y31" i="34"/>
  <c r="Y32" i="34"/>
  <c r="Z32" i="34" s="1"/>
  <c r="Y33" i="34"/>
  <c r="Y34" i="34"/>
  <c r="Y35" i="34"/>
  <c r="Y36" i="34"/>
  <c r="Y37" i="34"/>
  <c r="Z37" i="34" s="1"/>
  <c r="Y38" i="34"/>
  <c r="Z38" i="34" s="1"/>
  <c r="Y39" i="34"/>
  <c r="Y40" i="34"/>
  <c r="Z40" i="34" s="1"/>
  <c r="Y41" i="34"/>
  <c r="Y42" i="34"/>
  <c r="Y43" i="34"/>
  <c r="Y44" i="34"/>
  <c r="Y45" i="34"/>
  <c r="Z45" i="34" s="1"/>
  <c r="Y46" i="34"/>
  <c r="Z46" i="34" s="1"/>
  <c r="Y47" i="34"/>
  <c r="Y48" i="34"/>
  <c r="Z48" i="34" s="1"/>
  <c r="Y49" i="34"/>
  <c r="Y50" i="34"/>
  <c r="Y51" i="34"/>
  <c r="Y52" i="34"/>
  <c r="Y53" i="34"/>
  <c r="Z53" i="34" s="1"/>
  <c r="Y54" i="34"/>
  <c r="Z54" i="34" s="1"/>
  <c r="Y55" i="34"/>
  <c r="Y56" i="34"/>
  <c r="Z56" i="34" s="1"/>
  <c r="Y57" i="34"/>
  <c r="Y58" i="34"/>
  <c r="Y59" i="34"/>
  <c r="Y60" i="34"/>
  <c r="Y61" i="34"/>
  <c r="Z61" i="34" s="1"/>
  <c r="Y62" i="34"/>
  <c r="Z62" i="34" s="1"/>
  <c r="Y63" i="34"/>
  <c r="Y64" i="34"/>
  <c r="Z64" i="34" s="1"/>
  <c r="Y65" i="34"/>
  <c r="Y66" i="34"/>
  <c r="Y67" i="34"/>
  <c r="Y68" i="34"/>
  <c r="Y69" i="34"/>
  <c r="Z69" i="34" s="1"/>
  <c r="Y70" i="34"/>
  <c r="Z70" i="34" s="1"/>
  <c r="Y71" i="34"/>
  <c r="Y72" i="34"/>
  <c r="Z72" i="34" s="1"/>
  <c r="Y73" i="34"/>
  <c r="Y74" i="34"/>
  <c r="Y75" i="34"/>
  <c r="Y76" i="34"/>
  <c r="Z9" i="34"/>
  <c r="Z10" i="34"/>
  <c r="Z11" i="34"/>
  <c r="Z12" i="34"/>
  <c r="Z15" i="34"/>
  <c r="Z17" i="34"/>
  <c r="Z18" i="34"/>
  <c r="Z19" i="34"/>
  <c r="Z20" i="34"/>
  <c r="Z23" i="34"/>
  <c r="Z25" i="34"/>
  <c r="Z26" i="34"/>
  <c r="Z27" i="34"/>
  <c r="Z28" i="34"/>
  <c r="Z31" i="34"/>
  <c r="Z33" i="34"/>
  <c r="Z34" i="34"/>
  <c r="Z35" i="34"/>
  <c r="Z36" i="34"/>
  <c r="Z39" i="34"/>
  <c r="Z41" i="34"/>
  <c r="Z42" i="34"/>
  <c r="Z43" i="34"/>
  <c r="Z44" i="34"/>
  <c r="Z47" i="34"/>
  <c r="Z49" i="34"/>
  <c r="Z50" i="34"/>
  <c r="Z51" i="34"/>
  <c r="Z52" i="34"/>
  <c r="Z55" i="34"/>
  <c r="Z57" i="34"/>
  <c r="Z58" i="34"/>
  <c r="Z59" i="34"/>
  <c r="Z60" i="34"/>
  <c r="Z63" i="34"/>
  <c r="Z65" i="34"/>
  <c r="Z66" i="34"/>
  <c r="Z67" i="34"/>
  <c r="Z68" i="34"/>
  <c r="Z71" i="34"/>
  <c r="Z73" i="34"/>
  <c r="Z74" i="34"/>
  <c r="Z75" i="34"/>
  <c r="Z76" i="34"/>
  <c r="Z8" i="34"/>
  <c r="S46" i="34"/>
  <c r="S45" i="34"/>
  <c r="S43" i="34"/>
  <c r="S42" i="34"/>
  <c r="S41" i="34"/>
  <c r="S38" i="34"/>
  <c r="S32" i="34"/>
  <c r="Y8" i="34"/>
  <c r="X8" i="34"/>
  <c r="Y41" i="33"/>
  <c r="X41" i="33"/>
  <c r="Y40" i="33"/>
  <c r="X40" i="33"/>
  <c r="Y39" i="33"/>
  <c r="X39" i="33"/>
  <c r="Y62" i="33"/>
  <c r="Z62" i="33" s="1"/>
  <c r="X62" i="33"/>
  <c r="Y61" i="33"/>
  <c r="Z61" i="33" s="1"/>
  <c r="X61" i="33"/>
  <c r="Z39" i="33" l="1"/>
  <c r="Z40" i="33"/>
  <c r="Z41" i="33"/>
  <c r="Y63" i="33" l="1"/>
  <c r="Z63" i="33" s="1"/>
  <c r="X63" i="33"/>
  <c r="S63" i="33"/>
  <c r="Y60" i="33"/>
  <c r="Z60" i="33" s="1"/>
  <c r="X60" i="33"/>
  <c r="Y59" i="33"/>
  <c r="X59" i="33"/>
  <c r="S59" i="33"/>
  <c r="Y58" i="33"/>
  <c r="Z58" i="33" s="1"/>
  <c r="X58" i="33"/>
  <c r="Y57" i="33"/>
  <c r="X57" i="33"/>
  <c r="S57" i="33"/>
  <c r="Y56" i="33"/>
  <c r="Z56" i="33" s="1"/>
  <c r="X56" i="33"/>
  <c r="Y55" i="33"/>
  <c r="Z55" i="33" s="1"/>
  <c r="X55" i="33"/>
  <c r="S55" i="33"/>
  <c r="Y54" i="33"/>
  <c r="Z54" i="33" s="1"/>
  <c r="X54" i="33"/>
  <c r="Y53" i="33"/>
  <c r="Z53" i="33" s="1"/>
  <c r="X53" i="33"/>
  <c r="Y52" i="33"/>
  <c r="Z52" i="33" s="1"/>
  <c r="X52" i="33"/>
  <c r="Y51" i="33"/>
  <c r="Z51" i="33" s="1"/>
  <c r="X51" i="33"/>
  <c r="Y50" i="33"/>
  <c r="Z50" i="33" s="1"/>
  <c r="X50" i="33"/>
  <c r="Y49" i="33"/>
  <c r="Z49" i="33" s="1"/>
  <c r="X49" i="33"/>
  <c r="Y48" i="33"/>
  <c r="Z48" i="33" s="1"/>
  <c r="X48" i="33"/>
  <c r="Y47" i="33"/>
  <c r="Z47" i="33" s="1"/>
  <c r="X47" i="33"/>
  <c r="Y46" i="33"/>
  <c r="Z46" i="33" s="1"/>
  <c r="X46" i="33"/>
  <c r="Y45" i="33"/>
  <c r="Z45" i="33" s="1"/>
  <c r="X45" i="33"/>
  <c r="Y44" i="33"/>
  <c r="Z44" i="33" s="1"/>
  <c r="X44" i="33"/>
  <c r="Y43" i="33"/>
  <c r="Z43" i="33" s="1"/>
  <c r="X43" i="33"/>
  <c r="Y42" i="33"/>
  <c r="X42" i="33"/>
  <c r="Y38" i="33"/>
  <c r="X38" i="33"/>
  <c r="S38" i="33"/>
  <c r="Y37" i="33"/>
  <c r="Z37" i="33" s="1"/>
  <c r="X37" i="33"/>
  <c r="Y36" i="33"/>
  <c r="Z36" i="33" s="1"/>
  <c r="X36" i="33"/>
  <c r="Y35" i="33"/>
  <c r="Z35" i="33" s="1"/>
  <c r="X35" i="33"/>
  <c r="Y34" i="33"/>
  <c r="Z34" i="33" s="1"/>
  <c r="X34" i="33"/>
  <c r="Y33" i="33"/>
  <c r="Z33" i="33" s="1"/>
  <c r="X33" i="33"/>
  <c r="Y32" i="33"/>
  <c r="Z32" i="33" s="1"/>
  <c r="X32" i="33"/>
  <c r="Y31" i="33"/>
  <c r="Z31" i="33" s="1"/>
  <c r="X31" i="33"/>
  <c r="Y30" i="33"/>
  <c r="Z30" i="33" s="1"/>
  <c r="X30" i="33"/>
  <c r="Y29" i="33"/>
  <c r="Z29" i="33" s="1"/>
  <c r="X29" i="33"/>
  <c r="Y28" i="33"/>
  <c r="Z28" i="33" s="1"/>
  <c r="X28" i="33"/>
  <c r="Y27" i="33"/>
  <c r="Z27" i="33" s="1"/>
  <c r="X27" i="33"/>
  <c r="Y26" i="33"/>
  <c r="Z26" i="33" s="1"/>
  <c r="X26" i="33"/>
  <c r="Y25" i="33"/>
  <c r="Z25" i="33" s="1"/>
  <c r="X25" i="33"/>
  <c r="Y24" i="33"/>
  <c r="Z24" i="33" s="1"/>
  <c r="X24" i="33"/>
  <c r="Y23" i="33"/>
  <c r="Z23" i="33" s="1"/>
  <c r="X23" i="33"/>
  <c r="Y22" i="33"/>
  <c r="Z22" i="33" s="1"/>
  <c r="X22" i="33"/>
  <c r="Y21" i="33"/>
  <c r="Z21" i="33" s="1"/>
  <c r="Y20" i="33"/>
  <c r="Z20" i="33" s="1"/>
  <c r="X20" i="33"/>
  <c r="Y19" i="33"/>
  <c r="Z19" i="33" s="1"/>
  <c r="X19" i="33"/>
  <c r="Y18" i="33"/>
  <c r="Z18" i="33" s="1"/>
  <c r="X18" i="33"/>
  <c r="Y17" i="33"/>
  <c r="Z17" i="33" s="1"/>
  <c r="X17" i="33"/>
  <c r="Y16" i="33"/>
  <c r="Z16" i="33" s="1"/>
  <c r="X16" i="33"/>
  <c r="Y15" i="33"/>
  <c r="Z15" i="33" s="1"/>
  <c r="X15" i="33"/>
  <c r="Y14" i="33"/>
  <c r="Z14" i="33" s="1"/>
  <c r="X14" i="33"/>
  <c r="Y13" i="33"/>
  <c r="Z13" i="33" s="1"/>
  <c r="X13" i="33"/>
  <c r="Y12" i="33"/>
  <c r="Z12" i="33" s="1"/>
  <c r="X12" i="33"/>
  <c r="Y11" i="33"/>
  <c r="X11" i="33"/>
  <c r="S11" i="33"/>
  <c r="Y10" i="33"/>
  <c r="X10" i="33"/>
  <c r="S10" i="33"/>
  <c r="Y9" i="33"/>
  <c r="Z9" i="33" s="1"/>
  <c r="X9" i="33"/>
  <c r="Y8" i="33"/>
  <c r="X8" i="33"/>
  <c r="S8" i="33"/>
  <c r="Z32" i="32"/>
  <c r="S10" i="32"/>
  <c r="S13" i="32"/>
  <c r="S14" i="32"/>
  <c r="S16" i="32"/>
  <c r="Z16" i="32" s="1"/>
  <c r="S19" i="32"/>
  <c r="S21" i="32"/>
  <c r="S30" i="32"/>
  <c r="S32" i="32"/>
  <c r="S34" i="32"/>
  <c r="S36" i="32"/>
  <c r="Z37" i="32"/>
  <c r="S40" i="32"/>
  <c r="S42" i="32"/>
  <c r="S47" i="32"/>
  <c r="S48" i="32"/>
  <c r="S50" i="32"/>
  <c r="S55" i="32"/>
  <c r="S8" i="32"/>
  <c r="Y56" i="32"/>
  <c r="X56" i="32"/>
  <c r="Y55" i="32"/>
  <c r="X55" i="32"/>
  <c r="Y54" i="32"/>
  <c r="X54" i="32"/>
  <c r="Y53" i="32"/>
  <c r="X53" i="32"/>
  <c r="Y52" i="32"/>
  <c r="X52" i="32"/>
  <c r="Y51" i="32"/>
  <c r="X51" i="32"/>
  <c r="Y50" i="32"/>
  <c r="X50" i="32"/>
  <c r="Y49" i="32"/>
  <c r="X49" i="32"/>
  <c r="Y48" i="32"/>
  <c r="Z48" i="32" s="1"/>
  <c r="X48" i="32"/>
  <c r="Y47" i="32"/>
  <c r="Z47" i="32" s="1"/>
  <c r="X47" i="32"/>
  <c r="Y46" i="32"/>
  <c r="X46" i="32"/>
  <c r="Y45" i="32"/>
  <c r="X45" i="32"/>
  <c r="Y44" i="32"/>
  <c r="X44" i="32"/>
  <c r="Y43" i="32"/>
  <c r="X43" i="32"/>
  <c r="Y42" i="32"/>
  <c r="Z42" i="32" s="1"/>
  <c r="X42" i="32"/>
  <c r="Y41" i="32"/>
  <c r="Z41" i="32" s="1"/>
  <c r="Y40" i="32"/>
  <c r="Z40" i="32" s="1"/>
  <c r="X40" i="32"/>
  <c r="Y39" i="32"/>
  <c r="X39" i="32"/>
  <c r="Y38" i="32"/>
  <c r="X38" i="32"/>
  <c r="Y37" i="32"/>
  <c r="X37" i="32"/>
  <c r="Y36" i="32"/>
  <c r="Z36" i="32" s="1"/>
  <c r="X36" i="32"/>
  <c r="Y35" i="32"/>
  <c r="X35" i="32"/>
  <c r="Y34" i="32"/>
  <c r="X34" i="32"/>
  <c r="Y33" i="32"/>
  <c r="Z33" i="32" s="1"/>
  <c r="X33" i="32"/>
  <c r="Y31" i="32"/>
  <c r="X31" i="32"/>
  <c r="Y30" i="32"/>
  <c r="Z30" i="32" s="1"/>
  <c r="X30" i="32"/>
  <c r="Y29" i="32"/>
  <c r="Z29" i="32" s="1"/>
  <c r="X29" i="32"/>
  <c r="Y28" i="32"/>
  <c r="Z28" i="32" s="1"/>
  <c r="X28" i="32"/>
  <c r="Y27" i="32"/>
  <c r="Z27" i="32" s="1"/>
  <c r="X27" i="32"/>
  <c r="Y26" i="32"/>
  <c r="Z26" i="32" s="1"/>
  <c r="X26" i="32"/>
  <c r="Y25" i="32"/>
  <c r="Z25" i="32" s="1"/>
  <c r="X25" i="32"/>
  <c r="Z24" i="32"/>
  <c r="Y24" i="32"/>
  <c r="X24" i="32"/>
  <c r="Y23" i="32"/>
  <c r="X23" i="32"/>
  <c r="Y22" i="32"/>
  <c r="Z22" i="32" s="1"/>
  <c r="X22" i="32"/>
  <c r="Y21" i="32"/>
  <c r="X21" i="32"/>
  <c r="Y20" i="32"/>
  <c r="X20" i="32"/>
  <c r="Y19" i="32"/>
  <c r="Z19" i="32" s="1"/>
  <c r="X19" i="32"/>
  <c r="Y18" i="32"/>
  <c r="X18" i="32"/>
  <c r="Y17" i="32"/>
  <c r="X17" i="32"/>
  <c r="Y16" i="32"/>
  <c r="X16" i="32"/>
  <c r="Y15" i="32"/>
  <c r="Z15" i="32" s="1"/>
  <c r="X15" i="32"/>
  <c r="Y14" i="32"/>
  <c r="Z14" i="32" s="1"/>
  <c r="X14" i="32"/>
  <c r="Y13" i="32"/>
  <c r="Z13" i="32" s="1"/>
  <c r="X13" i="32"/>
  <c r="Y12" i="32"/>
  <c r="Z12" i="32" s="1"/>
  <c r="X12" i="32"/>
  <c r="Y11" i="32"/>
  <c r="Z11" i="32" s="1"/>
  <c r="X11" i="32"/>
  <c r="Y10" i="32"/>
  <c r="X10" i="32"/>
  <c r="Y9" i="32"/>
  <c r="X9" i="32"/>
  <c r="Y8" i="32"/>
  <c r="Z8" i="32" s="1"/>
  <c r="X8" i="32"/>
  <c r="S44" i="30"/>
  <c r="Z44" i="30" s="1"/>
  <c r="S41" i="30"/>
  <c r="S40" i="30"/>
  <c r="S38" i="30"/>
  <c r="S37" i="30"/>
  <c r="S36" i="30"/>
  <c r="S34" i="30"/>
  <c r="S33" i="30"/>
  <c r="Y33" i="30"/>
  <c r="Y11" i="30"/>
  <c r="Z11" i="30"/>
  <c r="X11" i="30"/>
  <c r="Y54" i="30"/>
  <c r="Z54" i="30" s="1"/>
  <c r="X54" i="30"/>
  <c r="Y53" i="30"/>
  <c r="Z53" i="30" s="1"/>
  <c r="X53" i="30"/>
  <c r="Y52" i="30"/>
  <c r="Z52" i="30" s="1"/>
  <c r="X52" i="30"/>
  <c r="Y51" i="30"/>
  <c r="Z51" i="30" s="1"/>
  <c r="X51" i="30"/>
  <c r="Y50" i="30"/>
  <c r="Z50" i="30" s="1"/>
  <c r="X50" i="30"/>
  <c r="Y49" i="30"/>
  <c r="Z49" i="30" s="1"/>
  <c r="X49" i="30"/>
  <c r="Y48" i="30"/>
  <c r="Z48" i="30" s="1"/>
  <c r="X48" i="30"/>
  <c r="Y47" i="30"/>
  <c r="Z47" i="30" s="1"/>
  <c r="X47" i="30"/>
  <c r="Y46" i="30"/>
  <c r="Z46" i="30" s="1"/>
  <c r="X46" i="30"/>
  <c r="Y45" i="30"/>
  <c r="Z45" i="30" s="1"/>
  <c r="X45" i="30"/>
  <c r="Y44" i="30"/>
  <c r="X44" i="30"/>
  <c r="Z43" i="30"/>
  <c r="Y43" i="30"/>
  <c r="X43" i="30"/>
  <c r="Y42" i="30"/>
  <c r="Z42" i="30" s="1"/>
  <c r="X42" i="30"/>
  <c r="Y41" i="30"/>
  <c r="Z41" i="30" s="1"/>
  <c r="X41" i="30"/>
  <c r="Y40" i="30"/>
  <c r="Z40" i="30" s="1"/>
  <c r="X40" i="30"/>
  <c r="Y39" i="30"/>
  <c r="Z39" i="30" s="1"/>
  <c r="X39" i="30"/>
  <c r="Y38" i="30"/>
  <c r="Z38" i="30" s="1"/>
  <c r="X38" i="30"/>
  <c r="Z37" i="30"/>
  <c r="Y37" i="30"/>
  <c r="X37" i="30"/>
  <c r="Y36" i="30"/>
  <c r="Z36" i="30" s="1"/>
  <c r="X36" i="30"/>
  <c r="Z35" i="30"/>
  <c r="Y35" i="30"/>
  <c r="X35" i="30"/>
  <c r="Z34" i="30"/>
  <c r="Y34" i="30"/>
  <c r="X34" i="30"/>
  <c r="Z33" i="30"/>
  <c r="X33" i="30"/>
  <c r="Z32" i="30"/>
  <c r="Y32" i="30"/>
  <c r="X32" i="30"/>
  <c r="Y31" i="30"/>
  <c r="Z31" i="30" s="1"/>
  <c r="X31" i="30"/>
  <c r="Y30" i="30"/>
  <c r="Z30" i="30" s="1"/>
  <c r="X30" i="30"/>
  <c r="Y29" i="30"/>
  <c r="Z29" i="30" s="1"/>
  <c r="X29" i="30"/>
  <c r="Y28" i="30"/>
  <c r="Z28" i="30" s="1"/>
  <c r="X28" i="30"/>
  <c r="Y27" i="30"/>
  <c r="Z27" i="30" s="1"/>
  <c r="X27" i="30"/>
  <c r="Y26" i="30"/>
  <c r="Z26" i="30" s="1"/>
  <c r="X26" i="30"/>
  <c r="Z25" i="30"/>
  <c r="Y25" i="30"/>
  <c r="X25" i="30"/>
  <c r="Z24" i="30"/>
  <c r="Y24" i="30"/>
  <c r="X24" i="30"/>
  <c r="Y23" i="30"/>
  <c r="Z23" i="30" s="1"/>
  <c r="X23" i="30"/>
  <c r="Y22" i="30"/>
  <c r="Z22" i="30" s="1"/>
  <c r="X22" i="30"/>
  <c r="Y21" i="30"/>
  <c r="Z21" i="30" s="1"/>
  <c r="X21" i="30"/>
  <c r="Y20" i="30"/>
  <c r="Z20" i="30" s="1"/>
  <c r="X20" i="30"/>
  <c r="Y19" i="30"/>
  <c r="Z19" i="30" s="1"/>
  <c r="X19" i="30"/>
  <c r="Y18" i="30"/>
  <c r="Z18" i="30" s="1"/>
  <c r="X18" i="30"/>
  <c r="Z17" i="30"/>
  <c r="Y17" i="30"/>
  <c r="X17" i="30"/>
  <c r="Z16" i="30"/>
  <c r="Y16" i="30"/>
  <c r="X16" i="30"/>
  <c r="Y15" i="30"/>
  <c r="Z15" i="30" s="1"/>
  <c r="X15" i="30"/>
  <c r="Y14" i="30"/>
  <c r="Z14" i="30" s="1"/>
  <c r="X14" i="30"/>
  <c r="Y13" i="30"/>
  <c r="Z13" i="30" s="1"/>
  <c r="X13" i="30"/>
  <c r="Y12" i="30"/>
  <c r="Z12" i="30" s="1"/>
  <c r="X12" i="30"/>
  <c r="Y10" i="30"/>
  <c r="Z10" i="30" s="1"/>
  <c r="X10" i="30"/>
  <c r="Z9" i="30"/>
  <c r="Y9" i="30"/>
  <c r="X9" i="30"/>
  <c r="Z8" i="30"/>
  <c r="Y8" i="30"/>
  <c r="X8" i="30"/>
  <c r="Y8" i="29"/>
  <c r="Y44" i="29"/>
  <c r="Z44" i="29" s="1"/>
  <c r="X44" i="29"/>
  <c r="Y43" i="29"/>
  <c r="Z43" i="29" s="1"/>
  <c r="X43" i="29"/>
  <c r="Y42" i="29"/>
  <c r="Z42" i="29" s="1"/>
  <c r="X42" i="29"/>
  <c r="Y41" i="29"/>
  <c r="Z41" i="29" s="1"/>
  <c r="X41" i="29"/>
  <c r="Y40" i="29"/>
  <c r="Z40" i="29" s="1"/>
  <c r="X40" i="29"/>
  <c r="Y39" i="29"/>
  <c r="Z39" i="29" s="1"/>
  <c r="X39" i="29"/>
  <c r="S39" i="29"/>
  <c r="Y38" i="29"/>
  <c r="Z38" i="29" s="1"/>
  <c r="X38" i="29"/>
  <c r="Y37" i="29"/>
  <c r="Z37" i="29" s="1"/>
  <c r="X37" i="29"/>
  <c r="Y36" i="29"/>
  <c r="Z36" i="29" s="1"/>
  <c r="X36" i="29"/>
  <c r="Y35" i="29"/>
  <c r="Z35" i="29" s="1"/>
  <c r="X35" i="29"/>
  <c r="Y34" i="29"/>
  <c r="Z34" i="29" s="1"/>
  <c r="X34" i="29"/>
  <c r="Y33" i="29"/>
  <c r="Z33" i="29" s="1"/>
  <c r="X33" i="29"/>
  <c r="Y32" i="29"/>
  <c r="Z32" i="29" s="1"/>
  <c r="X32" i="29"/>
  <c r="Y31" i="29"/>
  <c r="Z31" i="29" s="1"/>
  <c r="X31" i="29"/>
  <c r="Y30" i="29"/>
  <c r="Z30" i="29" s="1"/>
  <c r="X30" i="29"/>
  <c r="Y29" i="29"/>
  <c r="Z29" i="29" s="1"/>
  <c r="X29" i="29"/>
  <c r="Y28" i="29"/>
  <c r="X28" i="29"/>
  <c r="S28" i="29"/>
  <c r="Z27" i="29"/>
  <c r="Y27" i="29"/>
  <c r="X27" i="29"/>
  <c r="Y26" i="29"/>
  <c r="Z26" i="29" s="1"/>
  <c r="X26" i="29"/>
  <c r="S26" i="29"/>
  <c r="Y25" i="29"/>
  <c r="X25" i="29"/>
  <c r="S25" i="29"/>
  <c r="Y24" i="29"/>
  <c r="Z24" i="29" s="1"/>
  <c r="X24" i="29"/>
  <c r="Y23" i="29"/>
  <c r="Z23" i="29" s="1"/>
  <c r="X23" i="29"/>
  <c r="Y22" i="29"/>
  <c r="Z22" i="29" s="1"/>
  <c r="X22" i="29"/>
  <c r="Y21" i="29"/>
  <c r="Z21" i="29" s="1"/>
  <c r="X21" i="29"/>
  <c r="Y20" i="29"/>
  <c r="Z20" i="29" s="1"/>
  <c r="X20" i="29"/>
  <c r="Y19" i="29"/>
  <c r="Z19" i="29" s="1"/>
  <c r="X19" i="29"/>
  <c r="S19" i="29"/>
  <c r="Y18" i="29"/>
  <c r="Z18" i="29" s="1"/>
  <c r="X18" i="29"/>
  <c r="Y17" i="29"/>
  <c r="Z17" i="29" s="1"/>
  <c r="X17" i="29"/>
  <c r="S17" i="29"/>
  <c r="Y16" i="29"/>
  <c r="X16" i="29"/>
  <c r="S16" i="29"/>
  <c r="Y15" i="29"/>
  <c r="Z15" i="29" s="1"/>
  <c r="X15" i="29"/>
  <c r="Y14" i="29"/>
  <c r="Z14" i="29" s="1"/>
  <c r="X14" i="29"/>
  <c r="Y13" i="29"/>
  <c r="Z13" i="29" s="1"/>
  <c r="X13" i="29"/>
  <c r="Y12" i="29"/>
  <c r="Z12" i="29" s="1"/>
  <c r="X12" i="29"/>
  <c r="S12" i="29"/>
  <c r="Y11" i="29"/>
  <c r="Z11" i="29" s="1"/>
  <c r="X11" i="29"/>
  <c r="S11" i="29"/>
  <c r="Y10" i="29"/>
  <c r="Z10" i="29" s="1"/>
  <c r="X10" i="29"/>
  <c r="S10" i="29"/>
  <c r="Y9" i="29"/>
  <c r="Z9" i="29" s="1"/>
  <c r="X9" i="29"/>
  <c r="S9" i="29"/>
  <c r="Z8" i="29"/>
  <c r="X8" i="29"/>
  <c r="Z9" i="28"/>
  <c r="Z10" i="28"/>
  <c r="Z11" i="28"/>
  <c r="Z12" i="28"/>
  <c r="Z13" i="28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30" i="28"/>
  <c r="Z31" i="28"/>
  <c r="Z32" i="28"/>
  <c r="Z33" i="28"/>
  <c r="Z34" i="28"/>
  <c r="Z35" i="28"/>
  <c r="Z36" i="28"/>
  <c r="Z37" i="28"/>
  <c r="Z38" i="28"/>
  <c r="Z41" i="28"/>
  <c r="Z42" i="28"/>
  <c r="Z43" i="28"/>
  <c r="Z44" i="28"/>
  <c r="Z45" i="28"/>
  <c r="Y9" i="28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Z39" i="28" s="1"/>
  <c r="Y40" i="28"/>
  <c r="Z40" i="28" s="1"/>
  <c r="Y41" i="28"/>
  <c r="Y42" i="28"/>
  <c r="Y43" i="28"/>
  <c r="Y44" i="28"/>
  <c r="Y45" i="28"/>
  <c r="Y8" i="28"/>
  <c r="X9" i="28"/>
  <c r="X10" i="28"/>
  <c r="X11" i="28"/>
  <c r="X12" i="28"/>
  <c r="X13" i="28"/>
  <c r="X14" i="28"/>
  <c r="X15" i="28"/>
  <c r="X16" i="28"/>
  <c r="X17" i="28"/>
  <c r="X18" i="28"/>
  <c r="X19" i="28"/>
  <c r="X20" i="28"/>
  <c r="X21" i="28"/>
  <c r="X22" i="28"/>
  <c r="X23" i="28"/>
  <c r="X24" i="28"/>
  <c r="X25" i="28"/>
  <c r="X26" i="28"/>
  <c r="X27" i="28"/>
  <c r="X28" i="28"/>
  <c r="X29" i="28"/>
  <c r="X30" i="28"/>
  <c r="X31" i="28"/>
  <c r="X8" i="28"/>
  <c r="S34" i="28"/>
  <c r="S33" i="28"/>
  <c r="S32" i="28"/>
  <c r="S28" i="28"/>
  <c r="S26" i="28"/>
  <c r="S25" i="28"/>
  <c r="S24" i="28"/>
  <c r="S20" i="28"/>
  <c r="S19" i="28"/>
  <c r="S13" i="28"/>
  <c r="S12" i="28"/>
  <c r="S11" i="28"/>
  <c r="S10" i="28"/>
  <c r="X45" i="28"/>
  <c r="X44" i="28"/>
  <c r="X43" i="28"/>
  <c r="X42" i="28"/>
  <c r="X41" i="28"/>
  <c r="X40" i="28"/>
  <c r="X39" i="28"/>
  <c r="X38" i="28"/>
  <c r="X37" i="28"/>
  <c r="X36" i="28"/>
  <c r="X35" i="28"/>
  <c r="W11" i="28"/>
  <c r="Z8" i="28"/>
  <c r="Y17" i="27"/>
  <c r="Z17" i="27" s="1"/>
  <c r="X17" i="27"/>
  <c r="S17" i="27"/>
  <c r="Z10" i="33" l="1"/>
  <c r="Z57" i="33"/>
  <c r="Z11" i="33"/>
  <c r="Z38" i="33"/>
  <c r="Z42" i="33"/>
  <c r="Z59" i="33"/>
  <c r="Z8" i="33"/>
  <c r="Z56" i="32"/>
  <c r="Z52" i="32"/>
  <c r="Z54" i="32"/>
  <c r="Z51" i="32"/>
  <c r="Z50" i="32"/>
  <c r="Z53" i="32"/>
  <c r="Z55" i="32"/>
  <c r="Z46" i="32"/>
  <c r="Z45" i="32"/>
  <c r="Z44" i="32"/>
  <c r="Z43" i="32"/>
  <c r="Z38" i="32"/>
  <c r="Z35" i="32"/>
  <c r="Z20" i="32"/>
  <c r="Z18" i="32"/>
  <c r="Z23" i="32"/>
  <c r="Z17" i="32"/>
  <c r="Z31" i="32"/>
  <c r="Z39" i="32"/>
  <c r="Z49" i="32"/>
  <c r="Z21" i="32"/>
  <c r="Z34" i="32"/>
  <c r="Z10" i="32"/>
  <c r="Z9" i="32"/>
  <c r="Z16" i="29"/>
  <c r="Z28" i="29"/>
  <c r="Z25" i="29"/>
  <c r="Z20" i="26"/>
  <c r="Y20" i="26"/>
  <c r="X20" i="26"/>
  <c r="S20" i="26"/>
  <c r="Y19" i="26"/>
  <c r="Z19" i="26" s="1"/>
  <c r="X19" i="26"/>
  <c r="Z18" i="26"/>
  <c r="Y18" i="26"/>
  <c r="X18" i="26"/>
  <c r="Y17" i="26"/>
  <c r="Z17" i="26" s="1"/>
  <c r="X17" i="26"/>
  <c r="Y16" i="26"/>
  <c r="Z16" i="26" s="1"/>
  <c r="X16" i="26"/>
  <c r="Z15" i="26"/>
  <c r="Y15" i="26"/>
  <c r="X15" i="26"/>
  <c r="S15" i="26"/>
  <c r="Y14" i="26"/>
  <c r="Z14" i="26" s="1"/>
  <c r="X14" i="26"/>
  <c r="Z13" i="26"/>
  <c r="Y13" i="26"/>
  <c r="X13" i="26"/>
  <c r="Y12" i="26"/>
  <c r="X12" i="26"/>
  <c r="S12" i="26"/>
  <c r="Z12" i="26" s="1"/>
  <c r="Y11" i="26"/>
  <c r="Z11" i="26" s="1"/>
  <c r="X11" i="26"/>
  <c r="S11" i="26"/>
  <c r="Z10" i="26"/>
  <c r="Y10" i="26"/>
  <c r="X10" i="26"/>
  <c r="Y9" i="26"/>
  <c r="Z9" i="26" s="1"/>
  <c r="X9" i="26"/>
  <c r="S9" i="26"/>
  <c r="Y8" i="26"/>
  <c r="Z8" i="26" s="1"/>
  <c r="X8" i="26"/>
  <c r="S8" i="26"/>
  <c r="S16" i="27"/>
  <c r="S29" i="27"/>
  <c r="S26" i="27"/>
  <c r="S22" i="27" l="1"/>
  <c r="S21" i="27"/>
  <c r="S15" i="27"/>
  <c r="S14" i="27"/>
  <c r="S13" i="27"/>
  <c r="S12" i="27"/>
  <c r="S9" i="27"/>
  <c r="Y23" i="27" l="1"/>
  <c r="Z23" i="27" s="1"/>
  <c r="X23" i="27"/>
  <c r="Y28" i="27"/>
  <c r="Z28" i="27" s="1"/>
  <c r="X28" i="27"/>
  <c r="Y27" i="27"/>
  <c r="Z27" i="27" s="1"/>
  <c r="X27" i="27"/>
  <c r="Y26" i="27"/>
  <c r="Z26" i="27" s="1"/>
  <c r="X26" i="27"/>
  <c r="Y25" i="27"/>
  <c r="Z25" i="27" s="1"/>
  <c r="X25" i="27"/>
  <c r="Y21" i="27" l="1"/>
  <c r="Z21" i="27" s="1"/>
  <c r="X21" i="27"/>
  <c r="Y20" i="27"/>
  <c r="Z20" i="27" s="1"/>
  <c r="X20" i="27"/>
  <c r="Y19" i="27"/>
  <c r="Z19" i="27" s="1"/>
  <c r="X19" i="27"/>
  <c r="Y18" i="27"/>
  <c r="Z18" i="27" s="1"/>
  <c r="X18" i="27"/>
  <c r="Y15" i="27"/>
  <c r="Z15" i="27" s="1"/>
  <c r="X15" i="27"/>
  <c r="Y14" i="27"/>
  <c r="Z14" i="27" s="1"/>
  <c r="X14" i="27"/>
  <c r="Y9" i="27" l="1"/>
  <c r="Z9" i="27" s="1"/>
  <c r="X9" i="27"/>
  <c r="Y29" i="27"/>
  <c r="Z29" i="27" s="1"/>
  <c r="X29" i="27"/>
  <c r="Y24" i="27"/>
  <c r="Z24" i="27" s="1"/>
  <c r="X24" i="27"/>
  <c r="Y22" i="27"/>
  <c r="Z22" i="27" s="1"/>
  <c r="X22" i="27"/>
  <c r="Y16" i="27"/>
  <c r="Z16" i="27" s="1"/>
  <c r="X16" i="27"/>
  <c r="Y13" i="27"/>
  <c r="Z13" i="27" s="1"/>
  <c r="X13" i="27"/>
  <c r="Y12" i="27"/>
  <c r="Z12" i="27" s="1"/>
  <c r="X12" i="27"/>
  <c r="Y11" i="27"/>
  <c r="Z11" i="27" s="1"/>
  <c r="X11" i="27"/>
  <c r="Y10" i="27"/>
  <c r="Z10" i="27" s="1"/>
  <c r="X10" i="27"/>
  <c r="Y8" i="27"/>
  <c r="Z8" i="27" s="1"/>
  <c r="X8" i="27"/>
  <c r="X15" i="4" l="1"/>
  <c r="R15" i="4"/>
  <c r="Y15" i="4" s="1"/>
  <c r="X14" i="4"/>
  <c r="R14" i="4"/>
  <c r="X13" i="4"/>
  <c r="R13" i="4"/>
  <c r="X12" i="4"/>
  <c r="Y12" i="4" s="1"/>
  <c r="R12" i="4"/>
  <c r="X11" i="4"/>
  <c r="R11" i="4"/>
  <c r="Y11" i="4" s="1"/>
  <c r="X10" i="4"/>
  <c r="R10" i="4"/>
  <c r="Y10" i="4" s="1"/>
  <c r="X9" i="4"/>
  <c r="R9" i="4"/>
  <c r="Y9" i="4" s="1"/>
  <c r="X8" i="4"/>
  <c r="R8" i="4"/>
  <c r="Y8" i="4" s="1"/>
  <c r="X15" i="1"/>
  <c r="R15" i="1"/>
  <c r="Y15" i="1" s="1"/>
  <c r="X14" i="1"/>
  <c r="R14" i="1"/>
  <c r="X13" i="1"/>
  <c r="R13" i="1"/>
  <c r="X12" i="1"/>
  <c r="R12" i="1"/>
  <c r="X11" i="1"/>
  <c r="R11" i="1"/>
  <c r="X10" i="1"/>
  <c r="R10" i="1"/>
  <c r="X9" i="1"/>
  <c r="R9" i="1"/>
  <c r="X8" i="1"/>
  <c r="R8" i="1"/>
  <c r="Y8" i="1" s="1"/>
  <c r="Y10" i="1" l="1"/>
  <c r="Y14" i="1"/>
  <c r="Y13" i="4"/>
  <c r="Y11" i="1"/>
  <c r="Y12" i="1"/>
  <c r="Y9" i="1"/>
  <c r="Y13" i="1"/>
  <c r="Y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family val="2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family val="2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family val="2"/>
            <scheme val="minor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family val="2"/>
            <scheme val="minor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family val="2"/>
            <scheme val="minor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family val="2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family val="2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family val="2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family val="2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family val="2"/>
            <scheme val="minor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family val="2"/>
            <scheme val="minor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family val="2"/>
            <scheme val="minor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family val="2"/>
            <scheme val="minor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family val="2"/>
            <scheme val="minor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family val="2"/>
            <scheme val="minor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family val="2"/>
            <scheme val="minor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family val="2"/>
            <scheme val="minor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family val="2"/>
            <scheme val="minor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family val="2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family val="2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family val="2"/>
            <scheme val="minor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family val="2"/>
            <scheme val="minor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family val="2"/>
            <scheme val="minor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family val="2"/>
            <scheme val="minor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<sst xmlns="http://schemas.openxmlformats.org/spreadsheetml/2006/main" count="8070" uniqueCount="620">
  <si>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</si>
  <si>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</si>
  <si>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</si>
  <si>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</si>
  <si>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</si>
  <si>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</si>
  <si>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</si>
  <si>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</si>
  <si>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</si>
  <si>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</si>
  <si>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</si>
  <si>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</si>
  <si>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</si>
  <si>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</si>
  <si>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</si>
  <si>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</si>
  <si>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</si>
  <si>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</si>
  <si>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</si>
  <si>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</si>
  <si>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</si>
  <si>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</si>
  <si>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</si>
  <si>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</si>
  <si>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</si>
  <si>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</si>
  <si>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</si>
  <si>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</si>
  <si>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</si>
  <si>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</si>
  <si>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</si>
  <si>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</si>
  <si>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</si>
  <si>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</si>
  <si>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</si>
  <si>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</si>
  <si>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</si>
  <si>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</si>
  <si>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</si>
  <si>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</si>
  <si>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</si>
  <si>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</si>
  <si>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</si>
  <si>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</si>
  <si>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</si>
  <si>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</si>
  <si>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</si>
  <si>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</si>
  <si>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</si>
  <si>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</si>
  <si>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</si>
  <si>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</si>
  <si>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</si>
  <si>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</si>
  <si>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</si>
  <si>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</si>
  <si>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</si>
  <si>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</si>
  <si>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</si>
  <si>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</si>
  <si>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</si>
  <si>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</si>
  <si>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</si>
  <si>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</si>
  <si>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</si>
  <si>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</si>
  <si>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</si>
  <si>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</si>
  <si>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</si>
  <si>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</si>
  <si>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</si>
  <si>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</si>
  <si>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</si>
  <si>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</si>
  <si>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</si>
  <si>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</si>
  <si>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</si>
  <si>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</si>
  <si>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</si>
  <si>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</si>
  <si>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</si>
  <si>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</si>
  <si>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</si>
  <si>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</si>
  <si>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</si>
  <si>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</si>
  <si>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</si>
  <si>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</si>
  <si>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</si>
  <si>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</si>
  <si>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</si>
  <si>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</si>
  <si>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</si>
  <si>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</si>
  <si>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</si>
  <si>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</si>
  <si>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</si>
  <si>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</si>
  <si>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</si>
  <si>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</si>
  <si>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</si>
  <si>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</si>
  <si>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</si>
  <si>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</si>
  <si>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</si>
  <si>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</si>
  <si>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</si>
  <si>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</si>
  <si>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</si>
  <si>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</si>
  <si>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</si>
  <si>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</si>
  <si>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</si>
  <si>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</si>
  <si>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</si>
  <si>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</si>
  <si>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</si>
  <si>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</si>
  <si>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</si>
  <si>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</si>
  <si>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</si>
  <si>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</si>
  <si>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</si>
  <si>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</si>
  <si>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</si>
  <si>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</si>
  <si>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</si>
  <si>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</si>
  <si>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</si>
  <si>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</si>
  <si>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</si>
  <si>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</si>
  <si>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</si>
  <si>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</si>
  <si>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</si>
  <si>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</si>
  <si>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</si>
  <si>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</si>
  <si>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</si>
  <si>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</si>
  <si>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</si>
  <si>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</si>
  <si>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PE</t>
  </si>
  <si>
    <t>MOTORISTA</t>
  </si>
  <si>
    <t>SERVIÇO</t>
  </si>
  <si>
    <t>EMPRESA DE TURISMO DE PERNAMBUCO</t>
  </si>
  <si>
    <t>DIOGO GONCALVES DE MELO</t>
  </si>
  <si>
    <t>8696-7</t>
  </si>
  <si>
    <t>VILSON PEREIRA DE ARAUJO</t>
  </si>
  <si>
    <t>DIOGO CAMPELO DO MONTE BELTRAO</t>
  </si>
  <si>
    <t>86406-4</t>
  </si>
  <si>
    <t>TRANSPORTE DE SERVIDOR</t>
  </si>
  <si>
    <t>VICE-PRESIDENTE</t>
  </si>
  <si>
    <t>SIRINHÁEM</t>
  </si>
  <si>
    <t>ANEXO VII - MAPA DE DIÁRIAS E PASSAGENS (ITEM 10.2 DO ANEXO I, DA PORTARIA SCGE No 27/2022) - SEI 0060300006.002731/2024-17</t>
  </si>
  <si>
    <t>FITUR 2025</t>
  </si>
  <si>
    <t>ES</t>
  </si>
  <si>
    <t>ESPANHA</t>
  </si>
  <si>
    <t>DIRETOR DE COMUNICAÇÃO E MARKETING</t>
  </si>
  <si>
    <t>EDUARDO JOSE CARNEIRO DA CUNHA LOYO</t>
  </si>
  <si>
    <t>PRESIDENTE</t>
  </si>
  <si>
    <t>CAMILA FERREIRA GARCIA VALERA</t>
  </si>
  <si>
    <t>EXECUTIVA DE MKT</t>
  </si>
  <si>
    <t>CECI DO EIRADO AMORIM</t>
  </si>
  <si>
    <t>TÉCNICA EM MKT II</t>
  </si>
  <si>
    <t>ENCONTRO: “PAISAGENS ALIMENTARES DE ALAGOAS, PERNAMBUCO E SERGIPE"</t>
  </si>
  <si>
    <t>AL</t>
  </si>
  <si>
    <t>MACEIÓ</t>
  </si>
  <si>
    <t>MANOEL VITOR DA ROCHA FREIRE MARANHÃO</t>
  </si>
  <si>
    <t>AGENTE DE NEGÓCIOS</t>
  </si>
  <si>
    <t>I ENCONTRO VISITE FERNANDO DE NORONHA</t>
  </si>
  <si>
    <t>FERNANDO DE NORONHA</t>
  </si>
  <si>
    <t>REUNIÕES E VISITAS TÉCNICAS</t>
  </si>
  <si>
    <t>RIO FORMOSO</t>
  </si>
  <si>
    <t>FERNANDO BARBOSA DA SILVA FILHO</t>
  </si>
  <si>
    <t>FAZENDA NOVA</t>
  </si>
  <si>
    <t>IPOJUCA</t>
  </si>
  <si>
    <t>GILVANDRO DA CUNHA MARINHO JUNIOR</t>
  </si>
  <si>
    <t>GERENTE GPT</t>
  </si>
  <si>
    <t>REUNIÃO</t>
  </si>
  <si>
    <t>ANA BEATRIZ ARAUJO REYNALDO ALVES</t>
  </si>
  <si>
    <t>GERENTE DE MARKETING INTERNACIONAL</t>
  </si>
  <si>
    <t>CONVENÇÃO CVC 2025</t>
  </si>
  <si>
    <t>SP</t>
  </si>
  <si>
    <t>SÃO PAULO</t>
  </si>
  <si>
    <t>RIBEIRÃO PRETO</t>
  </si>
  <si>
    <t>DANIELLY DE AGUIAR BATISTA</t>
  </si>
  <si>
    <t>GERENTE DE MARKETING</t>
  </si>
  <si>
    <t>TRANSPORTES DE SERVIDOR</t>
  </si>
  <si>
    <t>EXECUTIVA DE MARKETING</t>
  </si>
  <si>
    <t>BLITZ PERNAMBUCO VISITA PARAÍBA</t>
  </si>
  <si>
    <t>PB</t>
  </si>
  <si>
    <t>JOÃO PESSOA</t>
  </si>
  <si>
    <t>ANNE MARGARETH SOUTO DE CARVALHO</t>
  </si>
  <si>
    <t>GERENTE DE AÇÕES PROMOCIONAIS</t>
  </si>
  <si>
    <t>AÇÃO PROMOCIONAL DE PERNAMBUCO</t>
  </si>
  <si>
    <t>DIOGO CAMPELO DO MONTE BELTRÃO</t>
  </si>
  <si>
    <t>ROUTES AMERICA</t>
  </si>
  <si>
    <t>EUA</t>
  </si>
  <si>
    <t>ESTADOS UNIDOS</t>
  </si>
  <si>
    <t>LEANDRO PORTH</t>
  </si>
  <si>
    <t>GERENTE DE COMUNICAÇÃO</t>
  </si>
  <si>
    <t>SERVIÇOS</t>
  </si>
  <si>
    <t>JANIO VAZ DE MEDEIROS</t>
  </si>
  <si>
    <t>BREJO DA MADRE DE DEUS</t>
  </si>
  <si>
    <t>SERINAHÉM</t>
  </si>
  <si>
    <t>RJ</t>
  </si>
  <si>
    <t>RIO DE JANEIRO</t>
  </si>
  <si>
    <t>CONVENÇÃO CVC</t>
  </si>
  <si>
    <t xml:space="preserve">VISITA TÉCNICA </t>
  </si>
  <si>
    <t>TÉCNICA EM MARKETING II</t>
  </si>
  <si>
    <t>VICÊNCIA</t>
  </si>
  <si>
    <t>REUNIÕES</t>
  </si>
  <si>
    <t>CLEANNE DO NASCIMENTO SILVA</t>
  </si>
  <si>
    <t>9764496/2</t>
  </si>
  <si>
    <t>EXECUTIVA SENIOR</t>
  </si>
  <si>
    <t>PRESSTRIP LATAM CARNAVAL DE PERNAMBUCO</t>
  </si>
  <si>
    <t>EVELIN AUGUSTA DA SILVA</t>
  </si>
  <si>
    <t>VICE PRESIDENTE</t>
  </si>
  <si>
    <t>AÇÃO PROMOCIONAL DE CARNAVAL</t>
  </si>
  <si>
    <t>AZUL</t>
  </si>
  <si>
    <t>MAIS AZUL</t>
  </si>
  <si>
    <t>AZUL / AIRLINES</t>
  </si>
  <si>
    <t>AIRLINES</t>
  </si>
  <si>
    <t xml:space="preserve">LATAM </t>
  </si>
  <si>
    <t>TAP</t>
  </si>
  <si>
    <t>-</t>
  </si>
  <si>
    <t>NÃO HOUVE EMISSÃO DE PASSAGENS AÉREAS</t>
  </si>
  <si>
    <t>HOUVE CORTESIA NA PASSAGEM AÉREA DE IDA</t>
  </si>
  <si>
    <t>LAGOA GRANDE ENOEXPIRIENCE</t>
  </si>
  <si>
    <t>PETROLINA</t>
  </si>
  <si>
    <t xml:space="preserve">NÃO FOI SOLICITADO DIÁRIA </t>
  </si>
  <si>
    <t xml:space="preserve">HOUVE CORTESIA DE PASSAGENS AÉREAS </t>
  </si>
  <si>
    <t xml:space="preserve">RECIFE </t>
  </si>
  <si>
    <t>FORT LAUDERDALE</t>
  </si>
  <si>
    <t>NASSAU</t>
  </si>
  <si>
    <t xml:space="preserve">NASSAU </t>
  </si>
  <si>
    <t>BH</t>
  </si>
  <si>
    <t>9764496-2</t>
  </si>
  <si>
    <t>EXECUTIVO SENIOR</t>
  </si>
  <si>
    <t>VITÓRIA DE SANTO ANTÃO</t>
  </si>
  <si>
    <t>BEZERROS</t>
  </si>
  <si>
    <t>RODSHOW SÓ FÉRIAS/BTL</t>
  </si>
  <si>
    <t>RECIFE</t>
  </si>
  <si>
    <t>DE</t>
  </si>
  <si>
    <t>BERLIM</t>
  </si>
  <si>
    <t>LATAM</t>
  </si>
  <si>
    <t>PT</t>
  </si>
  <si>
    <t>LISBOA</t>
  </si>
  <si>
    <t>IBERIA / TAP</t>
  </si>
  <si>
    <t>MEETING BRASIL EM MADRID</t>
  </si>
  <si>
    <t>MA</t>
  </si>
  <si>
    <t>MADRID</t>
  </si>
  <si>
    <t>TAP / IBERIA</t>
  </si>
  <si>
    <t>MEETING BRASIL EM PORTO, E NO EVENTO BTL</t>
  </si>
  <si>
    <t>LE</t>
  </si>
  <si>
    <t>ROSINALDO BERNARDINO DA SILVA</t>
  </si>
  <si>
    <t>3370119/03</t>
  </si>
  <si>
    <t>ATENDENTE BILINGUE </t>
  </si>
  <si>
    <t>INFORMAÇÕES TURÍSTICAS</t>
  </si>
  <si>
    <t>RUBEM BERNARDINO DA SILVA FILHO</t>
  </si>
  <si>
    <t>3343049/03</t>
  </si>
  <si>
    <t>PAULO JOSE SILVA IZOLINO</t>
  </si>
  <si>
    <t>3748111/03</t>
  </si>
  <si>
    <t>NAZARÉ DA MATA</t>
  </si>
  <si>
    <t>MANOEL VITOR DA ROCHA FREIRE MARANHAO</t>
  </si>
  <si>
    <t>86541-9</t>
  </si>
  <si>
    <t>ARCOVERDE</t>
  </si>
  <si>
    <t>316-6</t>
  </si>
  <si>
    <t>8695-9</t>
  </si>
  <si>
    <t>DIRETOR PRESIDENTE</t>
  </si>
  <si>
    <t xml:space="preserve"> BTL</t>
  </si>
  <si>
    <t>BTL LISBOA</t>
  </si>
  <si>
    <t>FAMTOUR</t>
  </si>
  <si>
    <t>LAGOA DE ITAENGA</t>
  </si>
  <si>
    <t>TEREZA CRISTINA FERRAZ ALVARES</t>
  </si>
  <si>
    <t>86407-2</t>
  </si>
  <si>
    <t>SUPERVISORA TECNICA ADMINISTRATIVA</t>
  </si>
  <si>
    <t xml:space="preserve"> LIESA</t>
  </si>
  <si>
    <t>CARLOS EDUARDO CAVALCANTI E SILVA</t>
  </si>
  <si>
    <t>86030-1</t>
  </si>
  <si>
    <t>CHEFE DE GABINETE</t>
  </si>
  <si>
    <t>FORUM PANROTAS</t>
  </si>
  <si>
    <t>GOL</t>
  </si>
  <si>
    <t>BLITZ</t>
  </si>
  <si>
    <t>RN</t>
  </si>
  <si>
    <t>NATAL</t>
  </si>
  <si>
    <t>EXECUTIVO SÊNIOR</t>
  </si>
  <si>
    <t>CARNAVAL</t>
  </si>
  <si>
    <t>SIRINHAÉM</t>
  </si>
  <si>
    <t>ROADSHOW PARTIU BRASIL INFINITAS</t>
  </si>
  <si>
    <t>CH</t>
  </si>
  <si>
    <t>SANTIAGO</t>
  </si>
  <si>
    <t>AR</t>
  </si>
  <si>
    <t>BUENOS AIRES</t>
  </si>
  <si>
    <t>SYK</t>
  </si>
  <si>
    <t>ARGENTINA</t>
  </si>
  <si>
    <t>CORDOBA</t>
  </si>
  <si>
    <t>AEROLINEAS</t>
  </si>
  <si>
    <t>PORTO DE GALINHAS</t>
  </si>
  <si>
    <t>CONTUR</t>
  </si>
  <si>
    <t>2245957/01</t>
  </si>
  <si>
    <t>LEONARDO SANTOS SALAZAR</t>
  </si>
  <si>
    <t>9765824-2</t>
  </si>
  <si>
    <t>DIRETOR DE PROJETOS ESTRATÉGICOS</t>
  </si>
  <si>
    <t>VISITA TÉCNICA</t>
  </si>
  <si>
    <t>SERRITA</t>
  </si>
  <si>
    <t>DANIELA REGUEIRA DA SILVA ALECRIM</t>
  </si>
  <si>
    <t>369-7</t>
  </si>
  <si>
    <t>ASSESSORA TÉCNICA</t>
  </si>
  <si>
    <t>PAUDALHO</t>
  </si>
  <si>
    <t>LIMOEIRO</t>
  </si>
  <si>
    <t> ROADSHOW SÃO JOÃO DA AZUL</t>
  </si>
  <si>
    <t>ATUALIZADO EM 10/05/2025</t>
  </si>
  <si>
    <t>ATUALIZADO EM 17/03/2025</t>
  </si>
  <si>
    <t xml:space="preserve">ATUALIZADO EM 11/04/2025 </t>
  </si>
  <si>
    <t xml:space="preserve">ANEXO VII - MAPA DE DIÁRIAS E PASSAGENS (ITEM 10.2 DO ANEXO I, DA PORTARIA SCGE No 27/2022) - </t>
  </si>
  <si>
    <t>RODADA DE NEGÓCIOS</t>
  </si>
  <si>
    <t>ABAV TRAVEL E WTM 2025</t>
  </si>
  <si>
    <t>ING</t>
  </si>
  <si>
    <t>LONDRES</t>
  </si>
  <si>
    <t>IT</t>
  </si>
  <si>
    <t>MILÃO</t>
  </si>
  <si>
    <t>ITA/TAP</t>
  </si>
  <si>
    <t>RIBEIRÃO PRETO/CAMPINAS</t>
  </si>
  <si>
    <t>CAMPINAS</t>
  </si>
  <si>
    <t>MG</t>
  </si>
  <si>
    <t>UBERLÂNCIA</t>
  </si>
  <si>
    <t>NORONHA TE AGUARDA</t>
  </si>
  <si>
    <t>GO</t>
  </si>
  <si>
    <t>GOIÂNIA</t>
  </si>
  <si>
    <t>WTM LATIN AMÉRICA 2025</t>
  </si>
  <si>
    <t> ANNE MARGARETH SOUTO DE CARVALHO</t>
  </si>
  <si>
    <t>1º VOO GOL JATO RECIFE/NORONHA</t>
  </si>
  <si>
    <t>815586-6</t>
  </si>
  <si>
    <t>GAMELEIRA</t>
  </si>
  <si>
    <t>MACAPARANA</t>
  </si>
  <si>
    <t>VANILDO DIAS PALMEIRA FILHO</t>
  </si>
  <si>
    <t>2239280/01</t>
  </si>
  <si>
    <t>WTM 2025</t>
  </si>
  <si>
    <t>SÃO LOURENÇO DA MATA</t>
  </si>
  <si>
    <t>DF</t>
  </si>
  <si>
    <t>BRASÍLIA</t>
  </si>
  <si>
    <t>FREDERICO DE OLIVEIRA PONTUAL</t>
  </si>
  <si>
    <t>86.136-7</t>
  </si>
  <si>
    <t>GERENTE</t>
  </si>
  <si>
    <t>FISCALIZAÇÃO</t>
  </si>
  <si>
    <t>EDVALDO SANTOS VENANCIO</t>
  </si>
  <si>
    <t>86539-7</t>
  </si>
  <si>
    <t>ASSISTENTE TÉCNICO</t>
  </si>
  <si>
    <t>TAMANDARÉ</t>
  </si>
  <si>
    <t>SIMONE DE MEDEIROS JAR</t>
  </si>
  <si>
    <t>2235501-1</t>
  </si>
  <si>
    <t>DIRETORA DE ESTRUTURAÇÃO</t>
  </si>
  <si>
    <t>BONITO</t>
  </si>
  <si>
    <t>GRAVATÁ</t>
  </si>
  <si>
    <t>GARANHUNS</t>
  </si>
  <si>
    <t xml:space="preserve">ATUALIZADO EM 08/05/2025 </t>
  </si>
  <si>
    <t>ROADSHOW PERNAMBUCO NATURALMENTE INCREÍBLE</t>
  </si>
  <si>
    <t>AG</t>
  </si>
  <si>
    <t>ROSÁRIO</t>
  </si>
  <si>
    <t>EXECUTIVA SEÑIOR</t>
  </si>
  <si>
    <t>ROADSHOW B2LIVE TE LLEVA A BRASIL 2025</t>
  </si>
  <si>
    <t>PY</t>
  </si>
  <si>
    <t>ASUNÇÃO</t>
  </si>
  <si>
    <t>ASSUNÇÃO</t>
  </si>
  <si>
    <t>UR</t>
  </si>
  <si>
    <t>MONTEVIDÉU</t>
  </si>
  <si>
    <t>MENDOZA</t>
  </si>
  <si>
    <t>MENDONZA</t>
  </si>
  <si>
    <t>B2LIVE TE LLEVA A BRASIL</t>
  </si>
  <si>
    <t>ASTUR 2025 </t>
  </si>
  <si>
    <t>LAGOA GRANDE</t>
  </si>
  <si>
    <t>BNT MERCOSUL</t>
  </si>
  <si>
    <t>PRESIDENTE PRUDENTE</t>
  </si>
  <si>
    <t>PR</t>
  </si>
  <si>
    <t>LONDRINA</t>
  </si>
  <si>
    <t>SC</t>
  </si>
  <si>
    <t>BALNEÁRIO DE CAMBORIÚ</t>
  </si>
  <si>
    <t>MARCELO HENRIQUES DE ALBUQUERQUE PESSOA</t>
  </si>
  <si>
    <t>4177134/02</t>
  </si>
  <si>
    <t>MARINGÁ</t>
  </si>
  <si>
    <t>FESTIVAL GASTRONÔMICO NORONHA</t>
  </si>
  <si>
    <t>CATIVA 360</t>
  </si>
  <si>
    <t>FOZ DO IGUAÇÚ</t>
  </si>
  <si>
    <t>SANTA MARIA DA BOA VISTA</t>
  </si>
  <si>
    <t xml:space="preserve">ATUALIZADO EM 11/06/2025 </t>
  </si>
  <si>
    <t>BRUNO HENRIQUE CADETE DA SILVA</t>
  </si>
  <si>
    <t>18275699/01</t>
  </si>
  <si>
    <t>ASSESSOR ADMINISTRATIVO</t>
  </si>
  <si>
    <t>ROADSHOW PE N. INCREÍBLE</t>
  </si>
  <si>
    <t>ASUSNÇÃO</t>
  </si>
  <si>
    <t>ROADSHOW PERNAMBUCO NATURALMENTE INCRÍVEL</t>
  </si>
  <si>
    <t>PORTO</t>
  </si>
  <si>
    <t>MADRI</t>
  </si>
  <si>
    <t>AIR EUROPA</t>
  </si>
  <si>
    <t>EXECUTIVA SEÑIO</t>
  </si>
  <si>
    <t>VICTOR HUGO FEITOSA LIMA ARAGAO</t>
  </si>
  <si>
    <t>86109-0</t>
  </si>
  <si>
    <t>ASSESSOR ESPECIAL</t>
  </si>
  <si>
    <t>FESTIVAL BRASIL SABOR PERNAMBUCO NATURALMENTE INCRÍVEL</t>
  </si>
  <si>
    <t>DIRETOR VICE-PRESIDENTE</t>
  </si>
  <si>
    <t>OLINDA</t>
  </si>
  <si>
    <t>ELOIZA MARIA DE PAULA</t>
  </si>
  <si>
    <t>COORDENADORA TÉCNICA</t>
  </si>
  <si>
    <t>PALESTRA MELHOR IDADE</t>
  </si>
  <si>
    <t>JULIA PONTUAL DUARTE</t>
  </si>
  <si>
    <t>2244527/01</t>
  </si>
  <si>
    <t>ASSOSSORA TÉCNICA</t>
  </si>
  <si>
    <t>CARUARU</t>
  </si>
  <si>
    <t>CAMOCIM DE SÃO FÉLIX</t>
  </si>
  <si>
    <t>OURICURI</t>
  </si>
  <si>
    <t>ATENDENTE BILINGUE</t>
  </si>
  <si>
    <t>INFORMAÇÕES TURISTÍCAS</t>
  </si>
  <si>
    <t>FOZ DO IGUAÇU</t>
  </si>
  <si>
    <t>ESP</t>
  </si>
  <si>
    <t>IBERIA / AIR EUROPA</t>
  </si>
  <si>
    <t>AZUL / AIR EUROPA</t>
  </si>
  <si>
    <t>FAMTOUR DA JOURNEYS</t>
  </si>
  <si>
    <t>MARCELO HENRIQUE DE ALBUQUERQUE PESSOA</t>
  </si>
  <si>
    <t>WS AZUL</t>
  </si>
  <si>
    <t>GOIANIA</t>
  </si>
  <si>
    <t>EBS</t>
  </si>
  <si>
    <t>GOL/ AZUL</t>
  </si>
  <si>
    <t>FAMPRESS DE SÃO JOÃO</t>
  </si>
  <si>
    <t>WORKSHOP AZUL VIAGENS</t>
  </si>
  <si>
    <t>ROADSHOW MERCADOS E EVENTOS 2025</t>
  </si>
  <si>
    <t>LEO CAVALCANTI WANDERLEY</t>
  </si>
  <si>
    <t>SÃO JOÃO DE ARCOVERDE</t>
  </si>
  <si>
    <t>EMPETUR</t>
  </si>
  <si>
    <t xml:space="preserve">EMPETUR </t>
  </si>
  <si>
    <t xml:space="preserve">HOUVE CORTESIA DE PASSAGEM AÉREA DE VOLTA  </t>
  </si>
  <si>
    <t xml:space="preserve"> CIUDAD DEL ESTE</t>
  </si>
  <si>
    <t xml:space="preserve">ATUALIZADO EM 11/07/2025 </t>
  </si>
  <si>
    <t>NORONHA TE AGUARDA AZUL</t>
  </si>
  <si>
    <t>CASCAVEL</t>
  </si>
  <si>
    <t>CURITIBA</t>
  </si>
  <si>
    <t>LATAM / AZUL</t>
  </si>
  <si>
    <t>ROADSHOW FERNANDO DE NORONHA ALÉM DO PARAÍSO</t>
  </si>
  <si>
    <t>IGARASSU</t>
  </si>
  <si>
    <t>FIG 2025</t>
  </si>
  <si>
    <t>PERNAMBUCO É O MEU PAÍS</t>
  </si>
  <si>
    <t>SALGUEIRO</t>
  </si>
  <si>
    <t>BUÍQUE</t>
  </si>
  <si>
    <t>ROADSHOW NATURALMENTE INCRÍVEL NACIONAL 1a. ETAPA</t>
  </si>
  <si>
    <t>SÃO JOSÉ DOS CAMPOS</t>
  </si>
  <si>
    <t>ARQUIMEDES FRANCISCO DE ANDRADE JUNIOR</t>
  </si>
  <si>
    <t>3856470/03</t>
  </si>
  <si>
    <t xml:space="preserve">LGBT EXPO 2025 E ROADSHOW NACIONALPERNAMBUCO </t>
  </si>
  <si>
    <t>SÁO JOSÉ DOS CAMPOS</t>
  </si>
  <si>
    <t>ROADSHOW PERNAMBUCO NATURALMENTE INCRÍVEL  FREVO E GASTRONOMIA</t>
  </si>
  <si>
    <t>EXPO TURISMO GOÍAS 2025</t>
  </si>
  <si>
    <t>RONALDO ALVES DA SILVA</t>
  </si>
  <si>
    <t>22238527/01</t>
  </si>
  <si>
    <t>SUPERVISOR TÉCNICO</t>
  </si>
  <si>
    <t>EXPO CATÓLICA 2025</t>
  </si>
  <si>
    <t>GOL/LATAM</t>
  </si>
  <si>
    <t xml:space="preserve">ATUALIZADO EM 13/08/2025 </t>
  </si>
  <si>
    <t>SERVIÇOS DE TRANSPORTES</t>
  </si>
  <si>
    <t>PESQUEIRA</t>
  </si>
  <si>
    <t>ANA AMÉLIA DE ANDRADE PEREIRA</t>
  </si>
  <si>
    <t>3370135/40</t>
  </si>
  <si>
    <t> ATENDENTE BILÍNGUE</t>
  </si>
  <si>
    <t>3370119-03</t>
  </si>
  <si>
    <t>DANIEL VICENTE SANTIAGO</t>
  </si>
  <si>
    <t>16876270-01</t>
  </si>
  <si>
    <t>86103-0</t>
  </si>
  <si>
    <t>ASSESSOR</t>
  </si>
  <si>
    <t>JÂNIO VAZ DE MEDEIROS</t>
  </si>
  <si>
    <t>ITAMARACÁ</t>
  </si>
  <si>
    <t>MARCELO HENRIQUE DE ALBUQUERQUE P</t>
  </si>
  <si>
    <t>2025 MEETING BRASIL 2025</t>
  </si>
  <si>
    <t>URU</t>
  </si>
  <si>
    <t>MONTEVIDEO</t>
  </si>
  <si>
    <t>CO</t>
  </si>
  <si>
    <t>COLOMBIA</t>
  </si>
  <si>
    <t>ENCONTRO ASTUR/PE</t>
  </si>
  <si>
    <t xml:space="preserve"> WORKSHOP DIVERSA E CONNECT FOR YOU</t>
  </si>
  <si>
    <t>BA</t>
  </si>
  <si>
    <t>SALVADOR</t>
  </si>
  <si>
    <t>B2MEET FRT E ROADSHOW PERNAMBUCO</t>
  </si>
  <si>
    <t>BELO HORIZONTE</t>
  </si>
  <si>
    <t>AM</t>
  </si>
  <si>
    <t>MANAUS</t>
  </si>
  <si>
    <t xml:space="preserve">DIRETOR </t>
  </si>
  <si>
    <t>OUVIR PARA MUDAR 2025</t>
  </si>
  <si>
    <t>ROADSHOW RECIFE É PRA FICAR 2025</t>
  </si>
  <si>
    <t>RS</t>
  </si>
  <si>
    <t>CAXIAS DO SUL</t>
  </si>
  <si>
    <t>PORTO ALEGRE</t>
  </si>
  <si>
    <t>PRIMAVERA</t>
  </si>
  <si>
    <t>239.9</t>
  </si>
  <si>
    <t>TÉCNICA EM MARKETING</t>
  </si>
  <si>
    <t>9º SALÃO NACIONAL DO TURISMO</t>
  </si>
  <si>
    <t>ROADSHOW PORTO DE GALINHAS</t>
  </si>
  <si>
    <r>
      <t> </t>
    </r>
    <r>
      <rPr>
        <sz val="11"/>
        <color rgb="FF000000"/>
        <rFont val="Calibri"/>
        <family val="2"/>
      </rPr>
      <t>861065</t>
    </r>
  </si>
  <si>
    <t>UBERLÂNDIA</t>
  </si>
  <si>
    <t>SÃO JOSÉ DO RIO PRETO</t>
  </si>
  <si>
    <t>ROADSHOW NORONHA CVB</t>
  </si>
  <si>
    <t>Roadshow Pernambuco Naturalmente Incrível Nacional - 2ª Etapa</t>
  </si>
  <si>
    <t>PALMARES</t>
  </si>
  <si>
    <t>SERRA TALHADA</t>
  </si>
  <si>
    <t>MARIA DA CONCEICAO BARBOSA BEZERRA</t>
  </si>
  <si>
    <t>2246767/01</t>
  </si>
  <si>
    <t>ASSISTENTE ADMINISTRATIVO</t>
  </si>
  <si>
    <t>CADASTRAMENTO DE SERVIDORES</t>
  </si>
  <si>
    <t>MARIA EDUARDA DA COSTA P CORREA CLARK</t>
  </si>
  <si>
    <t>2231816/04</t>
  </si>
  <si>
    <r>
      <t> </t>
    </r>
    <r>
      <rPr>
        <sz val="12"/>
        <color rgb="FF000000"/>
        <rFont val="Calibri"/>
        <family val="2"/>
      </rPr>
      <t>Roadshow Pernambuco Naturalmente Incrível Nacional - 2ª Etapa</t>
    </r>
    <r>
      <rPr>
        <sz val="14"/>
        <color rgb="FF000000"/>
        <rFont val="Calibri"/>
        <family val="2"/>
      </rPr>
      <t>,</t>
    </r>
  </si>
  <si>
    <t>Arena Abreu e Azul ta on Campinas</t>
  </si>
  <si>
    <t>GRAMADO</t>
  </si>
  <si>
    <t>18249590/01</t>
  </si>
  <si>
    <t>TAQUARITINGA DO NORTE</t>
  </si>
  <si>
    <t>B2MEET FRT 2025</t>
  </si>
  <si>
    <t>2235501/01</t>
  </si>
  <si>
    <t xml:space="preserve">DIRETORA </t>
  </si>
  <si>
    <t>ENCONTRO REGIONAL DA ASTUR/PE</t>
  </si>
  <si>
    <t>PAULO HENRIQUE DOS PASSOS SAMPAIO</t>
  </si>
  <si>
    <t>12382590-1</t>
  </si>
  <si>
    <t>SUPERINTENDE DE POLÍTICA DE FOMENTO</t>
  </si>
  <si>
    <t>VERUSKA KIARA OLIVEIRA CAVALCANTI</t>
  </si>
  <si>
    <t>1238238-1</t>
  </si>
  <si>
    <t>ANA CLARA NUMERIANO DE SÁ GOMES</t>
  </si>
  <si>
    <t>18249523/01</t>
  </si>
  <si>
    <t>EDUARDO JOSÉ CARNEIRO DA CUNHA LOYO</t>
  </si>
  <si>
    <t>DIOGO GONÇALVES DE MELO</t>
  </si>
  <si>
    <t>NÃO HOUVE EMISSÃO DE PASSAGEM AÉREA DE VOLTA</t>
  </si>
  <si>
    <t>HOUVE CORTESIA DE PASSAGEM AÉREA DE VOLTA</t>
  </si>
  <si>
    <t xml:space="preserve">ATUALIZADO EM 10/09/2025 </t>
  </si>
  <si>
    <t>CATEGORIA ECONÔMICA</t>
  </si>
  <si>
    <t>SUPERVISORA TÉCNICA ADMINISTRATIVA</t>
  </si>
  <si>
    <t>ENCONTRO ANUAL DA ASTUR/PE</t>
  </si>
  <si>
    <t>IGARASSÚ</t>
  </si>
  <si>
    <t>ATENDIMENTO AO TURISTA-CAT MÓVEL</t>
  </si>
  <si>
    <t>ROADSHOW NORONHA - ALÉM DO PARAÍSO</t>
  </si>
  <si>
    <t>CONFUT SUDAMERICANA 2025</t>
  </si>
  <si>
    <t>SUPERINTENDENTE DE POLÍTICA DE FOMENTO</t>
  </si>
  <si>
    <t>RENATO DE SOUZA NOGUEIRA</t>
  </si>
  <si>
    <t>18129340-1</t>
  </si>
  <si>
    <t>EXECUTIVO DE MERCADO SENIOR</t>
  </si>
  <si>
    <t>DIVINÓPOLIS</t>
  </si>
  <si>
    <t>TRANSPORTES SERVIDOR</t>
  </si>
  <si>
    <t>CABO DE STO. AGOSTINHO</t>
  </si>
  <si>
    <t>ROADSHOW RECIFE É COISA DE CINEMA</t>
  </si>
  <si>
    <t>VITÓRIA DO ESPÍRITO SANTO</t>
  </si>
  <si>
    <t>WORKSHOP AZUL TÁ ON</t>
  </si>
  <si>
    <t>ROADSHOW PE NATURALMENTE INCRÍVEL E FIT</t>
  </si>
  <si>
    <t xml:space="preserve">AR </t>
  </si>
  <si>
    <t>FIT - AMÉRICA LATINA</t>
  </si>
  <si>
    <t xml:space="preserve">NÃO HOUVE EMISSÃO DE PASSAGENS AÉREAS </t>
  </si>
  <si>
    <t xml:space="preserve">NÃO HOUVE EMISSÃO DE PASSAGEM AÉREA DE IDA </t>
  </si>
  <si>
    <t xml:space="preserve">ATUALIZADO EM 09/10/2025 </t>
  </si>
  <si>
    <t>ABAV EXPOR 2025</t>
  </si>
  <si>
    <t>ECONOMICA</t>
  </si>
  <si>
    <t>ANNE MARGARETH S. CARVALHO</t>
  </si>
  <si>
    <t>MS</t>
  </si>
  <si>
    <t>CAMPO GRANDE</t>
  </si>
  <si>
    <t>MT</t>
  </si>
  <si>
    <t>CUIABÁ</t>
  </si>
  <si>
    <t>AZUL AGENTE TÁ ON</t>
  </si>
  <si>
    <t>VICTOR HUGO FEITOSA LIMA ARAGÃO</t>
  </si>
  <si>
    <t>BTM 2025</t>
  </si>
  <si>
    <t>CE</t>
  </si>
  <si>
    <t>FORTALEZA</t>
  </si>
  <si>
    <t> JÂNIO VAZ DE MEDEIROS</t>
  </si>
  <si>
    <t>GOIAS</t>
  </si>
  <si>
    <t>TRANSFER EVENTO</t>
  </si>
  <si>
    <t>ASSESSORA ADMINISTRATIVA</t>
  </si>
  <si>
    <t>LANÇAMENTO VOO SALVADOR PETROLINA</t>
  </si>
  <si>
    <t>ACOMPANHAR COMITIVA GOVERNADORA</t>
  </si>
  <si>
    <t>GOL / AEROLINEAS</t>
  </si>
  <si>
    <t>Foram comprados os trechos Buenos Aires/Mendoza e Buenos Aires/Recife</t>
  </si>
  <si>
    <t>HOUVE CORTESIA DE PASSAGENS AÉREAS</t>
  </si>
  <si>
    <t xml:space="preserve">ATUALIZADO EM 12/11/2025 </t>
  </si>
  <si>
    <t>TRANSPORTE</t>
  </si>
  <si>
    <t>ITAPISSUMA</t>
  </si>
  <si>
    <t> 239.9</t>
  </si>
  <si>
    <t xml:space="preserve">  TÉCNICA DE MARKETING II</t>
  </si>
  <si>
    <t>LUCIANA FERREIRA E SILVA</t>
  </si>
  <si>
    <t>14917491/01</t>
  </si>
  <si>
    <t>GERENTE DE PROJETOS ESPECIAIS</t>
  </si>
  <si>
    <t xml:space="preserve">  PROJETO QUALIFICA TUR</t>
  </si>
  <si>
    <t>INDIRA LINS NOVAES FERRAZ</t>
  </si>
  <si>
    <t>6159788/02</t>
  </si>
  <si>
    <t>EXECUTIVA SÊNIOR </t>
  </si>
  <si>
    <t>ROADSHOW PERNAMBUCO</t>
  </si>
  <si>
    <t>FLORIANÓPOLIS</t>
  </si>
  <si>
    <t>CONGRESSO NACIONAL DE FEIRAS E EVENTOS</t>
  </si>
  <si>
    <t>ALAGOINHA</t>
  </si>
  <si>
    <t>JUPI</t>
  </si>
  <si>
    <t>LAJEDO</t>
  </si>
  <si>
    <t>EXECUTIVO DE MERCADO SÊNIOR</t>
  </si>
  <si>
    <t>ARG</t>
  </si>
  <si>
    <t xml:space="preserve">BUENOS AIRES </t>
  </si>
  <si>
    <t xml:space="preserve"> CÓRDOBA/ARG</t>
  </si>
  <si>
    <t>ASTUR/PE</t>
  </si>
  <si>
    <t>ITAMARAC/PAUDALHO</t>
  </si>
  <si>
    <t>BARREIROS</t>
  </si>
  <si>
    <t>SEMINÁRIO DE INOVAÇÃO TECNOLÓGICA</t>
  </si>
  <si>
    <t>DIRETOR-PRESIDENTE</t>
  </si>
  <si>
    <t>PARTICIPAÇÃO COLETIVA DE IMPRENSA</t>
  </si>
  <si>
    <t>PROJETO QUALIFICAR TUR</t>
  </si>
  <si>
    <t>ILHA DE ITAMARACÁ/PAUDALHO</t>
  </si>
  <si>
    <t> FERNANDO BARBOSA DA SILVA FILHO</t>
  </si>
  <si>
    <t xml:space="preserve"> 2245957/01</t>
  </si>
  <si>
    <t>CARUARU/OLINDA</t>
  </si>
  <si>
    <t>SEMINÁRIO DE INOVAÇÃOE SEGURANÇA</t>
  </si>
  <si>
    <t xml:space="preserve">OLINDA </t>
  </si>
  <si>
    <t>SALOÁ</t>
  </si>
  <si>
    <t xml:space="preserve">ATUALIZADO EM 12/12/2025 </t>
  </si>
  <si>
    <t> PRÊMIO CAIO 2025 E EVENTO ANUAL DA CVC</t>
  </si>
  <si>
    <t>ECONÔMICA</t>
  </si>
  <si>
    <t>VISITPE e SOU PORTO DE GALIINHAS 2025</t>
  </si>
  <si>
    <t>VISIT E SOU PORTO DE GALINHAS 2025</t>
  </si>
  <si>
    <t>PRÊMIO CAIO E REUNIÕES CORPORATIVAS</t>
  </si>
  <si>
    <t>EXECUTIVA SÊNIOR</t>
  </si>
  <si>
    <t>QUALIFICA TUR</t>
  </si>
  <si>
    <t>TECNICA EM MARKETIN II</t>
  </si>
  <si>
    <t>VISITE E SOU PORTO DE GALINHAS 2025</t>
  </si>
  <si>
    <t>ATUALIZADO EM 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</si>
</sst>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]#,##0.00"/>
    <numFmt numFmtId="165" formatCode="[$R$ -416]#,##0.00"/>
    <numFmt numFmtId="166" formatCode="&quot;R$&quot;\ #,##0.00"/>
    <numFmt numFmtId="167" formatCode="_-&quot;R$ &quot;* #,##0.00_-;&quot;-R$ &quot;* #,##0.00_-;_-&quot;R$ &quot;* \-??_-;_-@"/>
  </numFmts>
  <fonts count="56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b/>
      <sz val="11"/>
      <color rgb="FF333333"/>
      <name val="&quot;Times New Roman&quot;"/>
    </font>
    <font>
      <sz val="11"/>
      <color theme="1"/>
      <name val="Arial"/>
      <family val="2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EFEFEF"/>
      <name val="Arial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</font>
    <font>
      <b/>
      <sz val="11"/>
      <color rgb="FFFFFFFF"/>
      <name val="Calibri"/>
      <family val="2"/>
    </font>
    <font>
      <sz val="11"/>
      <name val="Arial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aj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000000"/>
      <name val="Arial"/>
      <family val="2"/>
    </font>
    <font>
      <sz val="12"/>
      <color rgb="FF000000"/>
      <name val="Arial"/>
      <family val="2"/>
      <scheme val="minor"/>
    </font>
    <font>
      <sz val="11"/>
      <color rgb="FFFFFFFF"/>
      <name val="Arial"/>
      <family val="2"/>
      <scheme val="minor"/>
    </font>
    <font>
      <sz val="11"/>
      <color rgb="FF000000"/>
      <name val="Calibri"/>
      <family val="2"/>
    </font>
    <font>
      <sz val="8"/>
      <name val="Arial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2" tint="-0.249977111117893"/>
        <bgColor rgb="FFB7B7B7"/>
      </patternFill>
    </fill>
    <fill>
      <patternFill patternType="solid">
        <fgColor theme="2" tint="-0.249977111117893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2">
    <xf numFmtId="0" fontId="0" fillId="0" borderId="0"/>
    <xf numFmtId="0" fontId="28" fillId="0" borderId="3"/>
    <xf numFmtId="44" fontId="29" fillId="0" borderId="0" applyFont="0" applyFill="0" applyBorder="0" applyAlignment="0" applyProtection="0"/>
    <xf numFmtId="0" fontId="10" fillId="0" borderId="3"/>
    <xf numFmtId="44" fontId="10" fillId="0" borderId="3" applyFont="0" applyFill="0" applyBorder="0" applyAlignment="0" applyProtection="0"/>
    <xf numFmtId="0" fontId="29" fillId="0" borderId="3"/>
    <xf numFmtId="44" fontId="29" fillId="0" borderId="3" applyFont="0" applyFill="0" applyBorder="0" applyAlignment="0" applyProtection="0"/>
    <xf numFmtId="0" fontId="9" fillId="0" borderId="3"/>
    <xf numFmtId="44" fontId="9" fillId="0" borderId="3" applyFont="0" applyFill="0" applyBorder="0" applyAlignment="0" applyProtection="0"/>
    <xf numFmtId="0" fontId="8" fillId="0" borderId="3"/>
    <xf numFmtId="44" fontId="8" fillId="0" borderId="3" applyFont="0" applyFill="0" applyBorder="0" applyAlignment="0" applyProtection="0"/>
    <xf numFmtId="43" fontId="43" fillId="0" borderId="0" applyFont="0" applyFill="0" applyBorder="0" applyAlignment="0" applyProtection="0"/>
    <xf numFmtId="0" fontId="6" fillId="0" borderId="3"/>
    <xf numFmtId="44" fontId="6" fillId="0" borderId="3" applyFont="0" applyFill="0" applyBorder="0" applyAlignment="0" applyProtection="0"/>
    <xf numFmtId="44" fontId="6" fillId="0" borderId="3" applyFont="0" applyFill="0" applyBorder="0" applyAlignment="0" applyProtection="0"/>
    <xf numFmtId="0" fontId="26" fillId="0" borderId="3"/>
    <xf numFmtId="44" fontId="26" fillId="0" borderId="3" applyFont="0" applyFill="0" applyBorder="0" applyAlignment="0" applyProtection="0"/>
    <xf numFmtId="0" fontId="55" fillId="0" borderId="3"/>
    <xf numFmtId="44" fontId="26" fillId="0" borderId="3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  <xf numFmtId="0" fontId="26" fillId="0" borderId="3"/>
    <xf numFmtId="44" fontId="26" fillId="0" borderId="3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  <xf numFmtId="43" fontId="26" fillId="0" borderId="3" applyFont="0" applyFill="0" applyBorder="0" applyAlignment="0" applyProtection="0"/>
    <xf numFmtId="0" fontId="1" fillId="0" borderId="3"/>
    <xf numFmtId="44" fontId="1" fillId="0" borderId="3" applyFont="0" applyFill="0" applyBorder="0" applyAlignment="0" applyProtection="0"/>
    <xf numFmtId="44" fontId="1" fillId="0" borderId="3" applyFont="0" applyFill="0" applyBorder="0" applyAlignment="0" applyProtection="0"/>
    <xf numFmtId="44" fontId="26" fillId="0" borderId="3" applyFont="0" applyFill="0" applyBorder="0" applyAlignment="0" applyProtection="0"/>
  </cellStyleXfs>
  <cellXfs count="299">
    <xf numFmtId="0" fontId="0" fillId="0" borderId="0" xfId="0"/>
    <xf numFmtId="0" fontId="14" fillId="0" borderId="0" xfId="0" applyFont="1" applyAlignment="1">
      <alignment horizontal="center" wrapText="1"/>
    </xf>
    <xf numFmtId="0" fontId="15" fillId="0" borderId="0" xfId="0" applyFont="1"/>
    <xf numFmtId="0" fontId="16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9" fillId="0" borderId="0" xfId="0" applyFont="1"/>
    <xf numFmtId="0" fontId="18" fillId="2" borderId="5" xfId="0" applyFont="1" applyFill="1" applyBorder="1" applyAlignment="1">
      <alignment horizontal="center" vertical="center" wrapText="1"/>
    </xf>
    <xf numFmtId="164" fontId="18" fillId="2" borderId="5" xfId="0" applyNumberFormat="1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164" fontId="20" fillId="4" borderId="5" xfId="0" applyNumberFormat="1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20" fillId="4" borderId="16" xfId="0" applyNumberFormat="1" applyFont="1" applyFill="1" applyBorder="1" applyAlignment="1">
      <alignment horizontal="center" vertical="center" wrapText="1"/>
    </xf>
    <xf numFmtId="165" fontId="20" fillId="4" borderId="16" xfId="0" applyNumberFormat="1" applyFont="1" applyFill="1" applyBorder="1" applyAlignment="1">
      <alignment vertical="center" wrapText="1"/>
    </xf>
    <xf numFmtId="165" fontId="20" fillId="5" borderId="16" xfId="0" applyNumberFormat="1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/>
    </xf>
    <xf numFmtId="0" fontId="23" fillId="4" borderId="0" xfId="0" applyFont="1" applyFill="1"/>
    <xf numFmtId="0" fontId="24" fillId="0" borderId="0" xfId="0" applyFont="1"/>
    <xf numFmtId="0" fontId="24" fillId="4" borderId="0" xfId="0" applyFont="1" applyFill="1"/>
    <xf numFmtId="0" fontId="25" fillId="0" borderId="0" xfId="0" applyFont="1"/>
    <xf numFmtId="0" fontId="26" fillId="0" borderId="0" xfId="0" applyFont="1"/>
    <xf numFmtId="0" fontId="26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/>
    </xf>
    <xf numFmtId="14" fontId="27" fillId="6" borderId="17" xfId="0" applyNumberFormat="1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vertical="center"/>
    </xf>
    <xf numFmtId="0" fontId="32" fillId="3" borderId="5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center" vertical="center" wrapText="1"/>
    </xf>
    <xf numFmtId="164" fontId="31" fillId="2" borderId="13" xfId="0" applyNumberFormat="1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164" fontId="26" fillId="4" borderId="17" xfId="0" applyNumberFormat="1" applyFont="1" applyFill="1" applyBorder="1" applyAlignment="1">
      <alignment horizontal="center" vertical="center" wrapText="1"/>
    </xf>
    <xf numFmtId="14" fontId="26" fillId="4" borderId="1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4" fontId="26" fillId="4" borderId="17" xfId="2" applyFont="1" applyFill="1" applyBorder="1" applyAlignment="1">
      <alignment horizontal="center" vertical="center" wrapText="1"/>
    </xf>
    <xf numFmtId="14" fontId="27" fillId="6" borderId="18" xfId="0" applyNumberFormat="1" applyFont="1" applyFill="1" applyBorder="1" applyAlignment="1">
      <alignment horizontal="center" vertical="center"/>
    </xf>
    <xf numFmtId="14" fontId="27" fillId="8" borderId="17" xfId="0" applyNumberFormat="1" applyFont="1" applyFill="1" applyBorder="1" applyAlignment="1">
      <alignment horizontal="center" vertical="center"/>
    </xf>
    <xf numFmtId="14" fontId="35" fillId="4" borderId="17" xfId="0" applyNumberFormat="1" applyFont="1" applyFill="1" applyBorder="1" applyAlignment="1">
      <alignment horizontal="center" vertical="center" wrapText="1"/>
    </xf>
    <xf numFmtId="165" fontId="20" fillId="7" borderId="17" xfId="0" applyNumberFormat="1" applyFont="1" applyFill="1" applyBorder="1" applyAlignment="1">
      <alignment horizontal="center" vertical="center" wrapText="1"/>
    </xf>
    <xf numFmtId="14" fontId="35" fillId="7" borderId="17" xfId="0" applyNumberFormat="1" applyFont="1" applyFill="1" applyBorder="1" applyAlignment="1">
      <alignment horizontal="center" vertical="center" wrapText="1"/>
    </xf>
    <xf numFmtId="165" fontId="26" fillId="5" borderId="17" xfId="0" applyNumberFormat="1" applyFont="1" applyFill="1" applyBorder="1" applyAlignment="1">
      <alignment horizontal="right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164" fontId="26" fillId="7" borderId="17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0" fontId="41" fillId="0" borderId="0" xfId="0" applyFont="1"/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4" fontId="34" fillId="0" borderId="0" xfId="0" applyNumberFormat="1" applyFont="1"/>
    <xf numFmtId="44" fontId="34" fillId="0" borderId="0" xfId="2" applyFont="1"/>
    <xf numFmtId="0" fontId="26" fillId="0" borderId="0" xfId="0" applyFont="1" applyAlignment="1">
      <alignment horizontal="center"/>
    </xf>
    <xf numFmtId="0" fontId="26" fillId="0" borderId="19" xfId="0" applyFont="1" applyBorder="1" applyAlignment="1">
      <alignment horizontal="center" vertical="center" wrapText="1"/>
    </xf>
    <xf numFmtId="44" fontId="26" fillId="4" borderId="17" xfId="6" applyFont="1" applyFill="1" applyBorder="1" applyAlignment="1">
      <alignment horizontal="center" vertical="center" wrapText="1"/>
    </xf>
    <xf numFmtId="43" fontId="31" fillId="2" borderId="13" xfId="11" applyFont="1" applyFill="1" applyBorder="1" applyAlignment="1">
      <alignment horizontal="right" vertical="center" wrapText="1"/>
    </xf>
    <xf numFmtId="43" fontId="26" fillId="5" borderId="17" xfId="11" applyFont="1" applyFill="1" applyBorder="1" applyAlignment="1">
      <alignment horizontal="right" vertical="center" wrapText="1"/>
    </xf>
    <xf numFmtId="43" fontId="26" fillId="5" borderId="17" xfId="11" applyFont="1" applyFill="1" applyBorder="1" applyAlignment="1">
      <alignment horizontal="center" vertical="center" wrapText="1"/>
    </xf>
    <xf numFmtId="43" fontId="34" fillId="0" borderId="0" xfId="11" applyFont="1" applyAlignment="1">
      <alignment horizontal="right"/>
    </xf>
    <xf numFmtId="43" fontId="34" fillId="0" borderId="0" xfId="11" applyFont="1"/>
    <xf numFmtId="43" fontId="26" fillId="0" borderId="0" xfId="11" applyFont="1" applyAlignment="1">
      <alignment horizontal="right"/>
    </xf>
    <xf numFmtId="43" fontId="26" fillId="0" borderId="0" xfId="11" applyFont="1"/>
    <xf numFmtId="0" fontId="44" fillId="0" borderId="17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/>
    <xf numFmtId="14" fontId="26" fillId="7" borderId="17" xfId="0" applyNumberFormat="1" applyFont="1" applyFill="1" applyBorder="1" applyAlignment="1">
      <alignment horizontal="center" vertical="center" wrapText="1"/>
    </xf>
    <xf numFmtId="44" fontId="32" fillId="4" borderId="17" xfId="6" applyFont="1" applyFill="1" applyBorder="1" applyAlignment="1">
      <alignment horizontal="center" vertical="center" wrapText="1"/>
    </xf>
    <xf numFmtId="43" fontId="13" fillId="0" borderId="0" xfId="11" applyFont="1"/>
    <xf numFmtId="43" fontId="27" fillId="0" borderId="0" xfId="11" applyFont="1"/>
    <xf numFmtId="0" fontId="34" fillId="0" borderId="0" xfId="0" applyFont="1" applyAlignment="1">
      <alignment wrapText="1"/>
    </xf>
    <xf numFmtId="0" fontId="26" fillId="0" borderId="0" xfId="0" applyFont="1" applyAlignment="1">
      <alignment wrapText="1"/>
    </xf>
    <xf numFmtId="166" fontId="31" fillId="2" borderId="13" xfId="11" applyNumberFormat="1" applyFont="1" applyFill="1" applyBorder="1" applyAlignment="1">
      <alignment horizontal="right" vertical="center" wrapText="1"/>
    </xf>
    <xf numFmtId="166" fontId="34" fillId="0" borderId="0" xfId="11" applyNumberFormat="1" applyFont="1" applyAlignment="1">
      <alignment horizontal="right"/>
    </xf>
    <xf numFmtId="166" fontId="26" fillId="0" borderId="0" xfId="11" applyNumberFormat="1" applyFont="1" applyAlignment="1">
      <alignment horizontal="right"/>
    </xf>
    <xf numFmtId="0" fontId="26" fillId="8" borderId="17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 wrapText="1"/>
    </xf>
    <xf numFmtId="0" fontId="36" fillId="8" borderId="17" xfId="0" applyFont="1" applyFill="1" applyBorder="1" applyAlignment="1">
      <alignment horizontal="center" vertical="center" wrapText="1"/>
    </xf>
    <xf numFmtId="44" fontId="20" fillId="7" borderId="17" xfId="2" applyFont="1" applyFill="1" applyBorder="1" applyAlignment="1">
      <alignment horizontal="center" vertical="center" wrapText="1"/>
    </xf>
    <xf numFmtId="166" fontId="26" fillId="5" borderId="17" xfId="0" applyNumberFormat="1" applyFont="1" applyFill="1" applyBorder="1" applyAlignment="1">
      <alignment horizontal="center" vertical="center" wrapText="1"/>
    </xf>
    <xf numFmtId="166" fontId="26" fillId="4" borderId="17" xfId="0" applyNumberFormat="1" applyFont="1" applyFill="1" applyBorder="1" applyAlignment="1">
      <alignment horizontal="center" vertical="center" wrapText="1"/>
    </xf>
    <xf numFmtId="166" fontId="26" fillId="5" borderId="17" xfId="11" applyNumberFormat="1" applyFont="1" applyFill="1" applyBorder="1" applyAlignment="1">
      <alignment horizontal="center" vertical="center" wrapText="1"/>
    </xf>
    <xf numFmtId="166" fontId="27" fillId="5" borderId="17" xfId="11" applyNumberFormat="1" applyFont="1" applyFill="1" applyBorder="1" applyAlignment="1">
      <alignment horizontal="center" vertical="center" wrapText="1"/>
    </xf>
    <xf numFmtId="44" fontId="26" fillId="7" borderId="17" xfId="2" applyFont="1" applyFill="1" applyBorder="1" applyAlignment="1">
      <alignment horizontal="center" vertical="center" wrapText="1"/>
    </xf>
    <xf numFmtId="166" fontId="26" fillId="4" borderId="17" xfId="11" applyNumberFormat="1" applyFont="1" applyFill="1" applyBorder="1" applyAlignment="1">
      <alignment horizontal="center" vertical="center" wrapText="1"/>
    </xf>
    <xf numFmtId="167" fontId="20" fillId="4" borderId="17" xfId="12" applyNumberFormat="1" applyFont="1" applyFill="1" applyBorder="1" applyAlignment="1">
      <alignment horizontal="center" vertical="center" wrapText="1"/>
    </xf>
    <xf numFmtId="165" fontId="48" fillId="7" borderId="17" xfId="0" applyNumberFormat="1" applyFont="1" applyFill="1" applyBorder="1" applyAlignment="1">
      <alignment horizontal="center" vertical="center" wrapText="1"/>
    </xf>
    <xf numFmtId="166" fontId="26" fillId="5" borderId="17" xfId="2" applyNumberFormat="1" applyFont="1" applyFill="1" applyBorder="1" applyAlignment="1">
      <alignment horizontal="center" vertical="center" wrapText="1"/>
    </xf>
    <xf numFmtId="166" fontId="27" fillId="5" borderId="20" xfId="1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44" fontId="27" fillId="4" borderId="17" xfId="6" applyFont="1" applyFill="1" applyBorder="1" applyAlignment="1">
      <alignment horizontal="center" vertical="center" wrapText="1"/>
    </xf>
    <xf numFmtId="166" fontId="20" fillId="7" borderId="17" xfId="0" applyNumberFormat="1" applyFont="1" applyFill="1" applyBorder="1" applyAlignment="1">
      <alignment horizontal="center" vertical="center" wrapText="1"/>
    </xf>
    <xf numFmtId="166" fontId="6" fillId="8" borderId="17" xfId="14" applyNumberFormat="1" applyFont="1" applyFill="1" applyBorder="1" applyAlignment="1">
      <alignment horizontal="center" vertical="center"/>
    </xf>
    <xf numFmtId="166" fontId="5" fillId="8" borderId="17" xfId="14" applyNumberFormat="1" applyFont="1" applyFill="1" applyBorder="1" applyAlignment="1">
      <alignment horizontal="center" vertical="center"/>
    </xf>
    <xf numFmtId="166" fontId="35" fillId="7" borderId="17" xfId="0" applyNumberFormat="1" applyFont="1" applyFill="1" applyBorder="1" applyAlignment="1">
      <alignment horizontal="center" vertical="center" wrapText="1"/>
    </xf>
    <xf numFmtId="166" fontId="35" fillId="4" borderId="17" xfId="0" applyNumberFormat="1" applyFont="1" applyFill="1" applyBorder="1" applyAlignment="1">
      <alignment horizontal="center" vertical="center" wrapText="1"/>
    </xf>
    <xf numFmtId="166" fontId="0" fillId="8" borderId="17" xfId="2" applyNumberFormat="1" applyFont="1" applyFill="1" applyBorder="1" applyAlignment="1">
      <alignment horizontal="center" vertical="center"/>
    </xf>
    <xf numFmtId="166" fontId="34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center"/>
    </xf>
    <xf numFmtId="166" fontId="6" fillId="8" borderId="17" xfId="13" applyNumberFormat="1" applyFont="1" applyFill="1" applyBorder="1" applyAlignment="1">
      <alignment horizontal="center" vertical="center"/>
    </xf>
    <xf numFmtId="166" fontId="34" fillId="0" borderId="0" xfId="2" applyNumberFormat="1" applyFont="1" applyAlignment="1">
      <alignment horizontal="center"/>
    </xf>
    <xf numFmtId="166" fontId="31" fillId="2" borderId="13" xfId="11" applyNumberFormat="1" applyFont="1" applyFill="1" applyBorder="1" applyAlignment="1">
      <alignment horizontal="center" vertical="center" wrapText="1"/>
    </xf>
    <xf numFmtId="166" fontId="34" fillId="0" borderId="0" xfId="11" applyNumberFormat="1" applyFont="1" applyAlignment="1">
      <alignment horizontal="center"/>
    </xf>
    <xf numFmtId="166" fontId="26" fillId="0" borderId="0" xfId="11" applyNumberFormat="1" applyFont="1" applyAlignment="1">
      <alignment horizontal="center"/>
    </xf>
    <xf numFmtId="166" fontId="13" fillId="0" borderId="0" xfId="11" applyNumberFormat="1" applyFont="1" applyAlignment="1">
      <alignment horizontal="center"/>
    </xf>
    <xf numFmtId="166" fontId="27" fillId="0" borderId="0" xfId="11" applyNumberFormat="1" applyFont="1" applyAlignment="1">
      <alignment horizontal="center"/>
    </xf>
    <xf numFmtId="165" fontId="26" fillId="5" borderId="17" xfId="0" applyNumberFormat="1" applyFont="1" applyFill="1" applyBorder="1" applyAlignment="1">
      <alignment horizontal="center" vertical="center" wrapText="1"/>
    </xf>
    <xf numFmtId="43" fontId="27" fillId="5" borderId="17" xfId="11" applyFont="1" applyFill="1" applyBorder="1" applyAlignment="1">
      <alignment horizontal="center" vertical="center" wrapText="1"/>
    </xf>
    <xf numFmtId="166" fontId="4" fillId="8" borderId="17" xfId="14" applyNumberFormat="1" applyFont="1" applyFill="1" applyBorder="1" applyAlignment="1">
      <alignment horizontal="center" vertical="center"/>
    </xf>
    <xf numFmtId="166" fontId="26" fillId="9" borderId="17" xfId="11" applyNumberFormat="1" applyFont="1" applyFill="1" applyBorder="1" applyAlignment="1">
      <alignment horizontal="right" vertical="center" wrapText="1"/>
    </xf>
    <xf numFmtId="44" fontId="0" fillId="8" borderId="17" xfId="2" applyFont="1" applyFill="1" applyBorder="1" applyAlignment="1">
      <alignment vertical="center"/>
    </xf>
    <xf numFmtId="0" fontId="27" fillId="8" borderId="19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164" fontId="27" fillId="7" borderId="17" xfId="0" applyNumberFormat="1" applyFont="1" applyFill="1" applyBorder="1" applyAlignment="1">
      <alignment horizontal="center" vertical="center" wrapText="1"/>
    </xf>
    <xf numFmtId="16" fontId="26" fillId="4" borderId="17" xfId="0" applyNumberFormat="1" applyFont="1" applyFill="1" applyBorder="1" applyAlignment="1">
      <alignment horizontal="center" vertical="center" wrapText="1"/>
    </xf>
    <xf numFmtId="166" fontId="26" fillId="5" borderId="17" xfId="11" applyNumberFormat="1" applyFont="1" applyFill="1" applyBorder="1" applyAlignment="1">
      <alignment horizontal="right" vertical="center" wrapText="1"/>
    </xf>
    <xf numFmtId="166" fontId="26" fillId="5" borderId="17" xfId="0" applyNumberFormat="1" applyFont="1" applyFill="1" applyBorder="1" applyAlignment="1">
      <alignment horizontal="right" vertical="center" wrapText="1"/>
    </xf>
    <xf numFmtId="166" fontId="27" fillId="5" borderId="17" xfId="11" applyNumberFormat="1" applyFont="1" applyFill="1" applyBorder="1" applyAlignment="1">
      <alignment horizontal="right" vertical="center" wrapText="1"/>
    </xf>
    <xf numFmtId="166" fontId="26" fillId="7" borderId="17" xfId="2" applyNumberFormat="1" applyFont="1" applyFill="1" applyBorder="1" applyAlignment="1">
      <alignment horizontal="center" vertical="center" wrapText="1"/>
    </xf>
    <xf numFmtId="166" fontId="0" fillId="0" borderId="17" xfId="2" applyNumberFormat="1" applyFont="1" applyBorder="1" applyAlignment="1">
      <alignment horizontal="center" vertical="center"/>
    </xf>
    <xf numFmtId="166" fontId="20" fillId="0" borderId="0" xfId="0" applyNumberFormat="1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4" borderId="17" xfId="2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vertical="center"/>
    </xf>
    <xf numFmtId="164" fontId="0" fillId="4" borderId="17" xfId="0" applyNumberForma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14" fontId="0" fillId="7" borderId="17" xfId="0" applyNumberFormat="1" applyFill="1" applyBorder="1" applyAlignment="1">
      <alignment horizontal="center" vertical="center" wrapText="1"/>
    </xf>
    <xf numFmtId="166" fontId="3" fillId="5" borderId="17" xfId="11" applyNumberFormat="1" applyFont="1" applyFill="1" applyBorder="1" applyAlignment="1">
      <alignment horizontal="right" vertical="center" wrapText="1"/>
    </xf>
    <xf numFmtId="166" fontId="17" fillId="0" borderId="0" xfId="11" applyNumberFormat="1" applyFont="1" applyAlignment="1">
      <alignment horizontal="center"/>
    </xf>
    <xf numFmtId="166" fontId="3" fillId="0" borderId="0" xfId="11" applyNumberFormat="1" applyFont="1" applyAlignment="1">
      <alignment horizontal="center"/>
    </xf>
    <xf numFmtId="166" fontId="0" fillId="5" borderId="17" xfId="11" applyNumberFormat="1" applyFont="1" applyFill="1" applyBorder="1" applyAlignment="1">
      <alignment horizontal="right" vertical="center" wrapText="1"/>
    </xf>
    <xf numFmtId="166" fontId="0" fillId="5" borderId="17" xfId="0" applyNumberFormat="1" applyFill="1" applyBorder="1" applyAlignment="1">
      <alignment horizontal="right" vertical="center" wrapText="1"/>
    </xf>
    <xf numFmtId="166" fontId="0" fillId="5" borderId="17" xfId="0" applyNumberFormat="1" applyFill="1" applyBorder="1" applyAlignment="1">
      <alignment horizontal="center" vertical="center" wrapText="1"/>
    </xf>
    <xf numFmtId="166" fontId="35" fillId="5" borderId="17" xfId="0" applyNumberFormat="1" applyFont="1" applyFill="1" applyBorder="1" applyAlignment="1">
      <alignment horizontal="center" vertical="center" wrapText="1"/>
    </xf>
    <xf numFmtId="166" fontId="35" fillId="10" borderId="17" xfId="0" applyNumberFormat="1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14" fontId="27" fillId="4" borderId="17" xfId="0" applyNumberFormat="1" applyFont="1" applyFill="1" applyBorder="1" applyAlignment="1">
      <alignment horizontal="center" vertical="center" wrapText="1"/>
    </xf>
    <xf numFmtId="14" fontId="32" fillId="7" borderId="17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66" fontId="26" fillId="7" borderId="17" xfId="0" applyNumberFormat="1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horizontal="center" vertical="center"/>
    </xf>
    <xf numFmtId="166" fontId="32" fillId="7" borderId="17" xfId="0" applyNumberFormat="1" applyFont="1" applyFill="1" applyBorder="1" applyAlignment="1">
      <alignment horizontal="center" vertical="center" wrapText="1"/>
    </xf>
    <xf numFmtId="166" fontId="35" fillId="7" borderId="17" xfId="2" applyNumberFormat="1" applyFont="1" applyFill="1" applyBorder="1" applyAlignment="1">
      <alignment horizontal="center" vertical="center" wrapText="1"/>
    </xf>
    <xf numFmtId="166" fontId="50" fillId="2" borderId="13" xfId="11" applyNumberFormat="1" applyFont="1" applyFill="1" applyBorder="1" applyAlignment="1">
      <alignment horizontal="center" vertical="center" wrapText="1"/>
    </xf>
    <xf numFmtId="166" fontId="20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0" fontId="26" fillId="0" borderId="17" xfId="15" applyBorder="1" applyAlignment="1">
      <alignment horizontal="center" vertical="center"/>
    </xf>
    <xf numFmtId="14" fontId="26" fillId="4" borderId="18" xfId="0" applyNumberFormat="1" applyFont="1" applyFill="1" applyBorder="1" applyAlignment="1">
      <alignment horizontal="center" vertical="center" wrapText="1"/>
    </xf>
    <xf numFmtId="166" fontId="35" fillId="7" borderId="18" xfId="0" applyNumberFormat="1" applyFont="1" applyFill="1" applyBorder="1" applyAlignment="1">
      <alignment horizontal="center" vertical="center" wrapText="1"/>
    </xf>
    <xf numFmtId="14" fontId="27" fillId="6" borderId="20" xfId="0" applyNumberFormat="1" applyFont="1" applyFill="1" applyBorder="1" applyAlignment="1">
      <alignment horizontal="center" vertical="center"/>
    </xf>
    <xf numFmtId="166" fontId="26" fillId="5" borderId="19" xfId="0" applyNumberFormat="1" applyFont="1" applyFill="1" applyBorder="1" applyAlignment="1">
      <alignment horizontal="center" vertical="center" wrapText="1"/>
    </xf>
    <xf numFmtId="44" fontId="27" fillId="4" borderId="17" xfId="16" applyFont="1" applyFill="1" applyBorder="1" applyAlignment="1">
      <alignment horizontal="center" vertical="center" wrapText="1"/>
    </xf>
    <xf numFmtId="14" fontId="26" fillId="4" borderId="23" xfId="0" applyNumberFormat="1" applyFont="1" applyFill="1" applyBorder="1" applyAlignment="1">
      <alignment horizontal="center" vertical="center" wrapText="1"/>
    </xf>
    <xf numFmtId="44" fontId="32" fillId="4" borderId="17" xfId="16" applyFont="1" applyFill="1" applyBorder="1" applyAlignment="1">
      <alignment horizontal="center" vertical="center" wrapText="1"/>
    </xf>
    <xf numFmtId="166" fontId="26" fillId="7" borderId="18" xfId="16" applyNumberFormat="1" applyFont="1" applyFill="1" applyBorder="1" applyAlignment="1">
      <alignment horizontal="center" vertical="center" wrapText="1"/>
    </xf>
    <xf numFmtId="44" fontId="26" fillId="4" borderId="17" xfId="16" applyFont="1" applyFill="1" applyBorder="1" applyAlignment="1">
      <alignment horizontal="center" vertical="center" wrapText="1"/>
    </xf>
    <xf numFmtId="166" fontId="26" fillId="7" borderId="23" xfId="16" applyNumberFormat="1" applyFont="1" applyFill="1" applyBorder="1" applyAlignment="1">
      <alignment horizontal="center" vertical="center" wrapText="1"/>
    </xf>
    <xf numFmtId="166" fontId="26" fillId="7" borderId="17" xfId="16" applyNumberFormat="1" applyFont="1" applyFill="1" applyBorder="1" applyAlignment="1">
      <alignment horizontal="center" vertical="center" wrapText="1"/>
    </xf>
    <xf numFmtId="165" fontId="35" fillId="5" borderId="17" xfId="0" applyNumberFormat="1" applyFont="1" applyFill="1" applyBorder="1" applyAlignment="1">
      <alignment horizontal="center" vertical="center" wrapText="1"/>
    </xf>
    <xf numFmtId="166" fontId="17" fillId="0" borderId="3" xfId="11" applyNumberFormat="1" applyFont="1" applyBorder="1" applyAlignment="1">
      <alignment horizontal="center"/>
    </xf>
    <xf numFmtId="166" fontId="2" fillId="0" borderId="3" xfId="11" applyNumberFormat="1" applyFont="1" applyBorder="1" applyAlignment="1">
      <alignment horizontal="center"/>
    </xf>
    <xf numFmtId="44" fontId="26" fillId="4" borderId="19" xfId="16" applyFont="1" applyFill="1" applyBorder="1" applyAlignment="1">
      <alignment horizontal="center" vertical="center" wrapText="1"/>
    </xf>
    <xf numFmtId="0" fontId="34" fillId="0" borderId="3" xfId="0" applyFont="1" applyBorder="1"/>
    <xf numFmtId="0" fontId="26" fillId="0" borderId="3" xfId="0" applyFont="1" applyBorder="1"/>
    <xf numFmtId="166" fontId="26" fillId="11" borderId="17" xfId="0" applyNumberFormat="1" applyFont="1" applyFill="1" applyBorder="1" applyAlignment="1">
      <alignment horizontal="center" vertical="center" wrapText="1"/>
    </xf>
    <xf numFmtId="166" fontId="35" fillId="12" borderId="17" xfId="0" applyNumberFormat="1" applyFont="1" applyFill="1" applyBorder="1" applyAlignment="1">
      <alignment horizontal="center" vertical="center" wrapText="1"/>
    </xf>
    <xf numFmtId="166" fontId="35" fillId="11" borderId="17" xfId="0" applyNumberFormat="1" applyFont="1" applyFill="1" applyBorder="1" applyAlignment="1">
      <alignment horizontal="center" vertical="center" wrapText="1"/>
    </xf>
    <xf numFmtId="166" fontId="35" fillId="11" borderId="17" xfId="16" applyNumberFormat="1" applyFont="1" applyFill="1" applyBorder="1" applyAlignment="1">
      <alignment horizontal="center" vertical="center" wrapText="1"/>
    </xf>
    <xf numFmtId="166" fontId="35" fillId="12" borderId="17" xfId="16" applyNumberFormat="1" applyFont="1" applyFill="1" applyBorder="1" applyAlignment="1">
      <alignment horizontal="center" vertical="center" wrapText="1"/>
    </xf>
    <xf numFmtId="166" fontId="26" fillId="11" borderId="17" xfId="16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13" fillId="0" borderId="2" xfId="0" applyFont="1" applyBorder="1"/>
    <xf numFmtId="0" fontId="13" fillId="0" borderId="3" xfId="0" applyFont="1" applyBorder="1"/>
    <xf numFmtId="0" fontId="17" fillId="4" borderId="9" xfId="0" applyFont="1" applyFill="1" applyBorder="1" applyAlignment="1">
      <alignment wrapText="1"/>
    </xf>
    <xf numFmtId="0" fontId="13" fillId="0" borderId="11" xfId="0" applyFont="1" applyBorder="1"/>
    <xf numFmtId="0" fontId="13" fillId="0" borderId="10" xfId="0" applyFont="1" applyBorder="1"/>
    <xf numFmtId="0" fontId="17" fillId="0" borderId="9" xfId="0" applyFont="1" applyBorder="1" applyAlignment="1">
      <alignment wrapText="1"/>
    </xf>
    <xf numFmtId="0" fontId="18" fillId="2" borderId="13" xfId="0" applyFont="1" applyFill="1" applyBorder="1" applyAlignment="1">
      <alignment horizontal="center" vertical="center" wrapText="1"/>
    </xf>
    <xf numFmtId="0" fontId="13" fillId="0" borderId="14" xfId="0" applyFont="1" applyBorder="1"/>
    <xf numFmtId="0" fontId="13" fillId="0" borderId="15" xfId="0" applyFont="1" applyBorder="1"/>
    <xf numFmtId="164" fontId="18" fillId="2" borderId="13" xfId="0" applyNumberFormat="1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3" fillId="0" borderId="12" xfId="0" applyFont="1" applyBorder="1"/>
    <xf numFmtId="0" fontId="11" fillId="0" borderId="0" xfId="0" applyFont="1" applyAlignment="1">
      <alignment horizontal="left" wrapText="1"/>
    </xf>
    <xf numFmtId="0" fontId="0" fillId="0" borderId="0" xfId="0"/>
    <xf numFmtId="0" fontId="12" fillId="2" borderId="1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13" fillId="0" borderId="8" xfId="0" applyFont="1" applyBorder="1"/>
    <xf numFmtId="0" fontId="31" fillId="2" borderId="9" xfId="0" applyFont="1" applyFill="1" applyBorder="1" applyAlignment="1">
      <alignment horizontal="center" vertical="center" wrapText="1"/>
    </xf>
    <xf numFmtId="0" fontId="27" fillId="0" borderId="11" xfId="0" applyFont="1" applyBorder="1"/>
    <xf numFmtId="0" fontId="27" fillId="0" borderId="10" xfId="0" applyFont="1" applyBorder="1"/>
    <xf numFmtId="0" fontId="30" fillId="0" borderId="0" xfId="0" applyFont="1" applyAlignment="1">
      <alignment horizontal="left" wrapText="1"/>
    </xf>
    <xf numFmtId="0" fontId="26" fillId="0" borderId="0" xfId="0" applyFont="1"/>
    <xf numFmtId="0" fontId="38" fillId="2" borderId="1" xfId="0" applyFont="1" applyFill="1" applyBorder="1" applyAlignment="1">
      <alignment horizontal="left"/>
    </xf>
    <xf numFmtId="0" fontId="39" fillId="0" borderId="2" xfId="0" applyFont="1" applyBorder="1"/>
    <xf numFmtId="0" fontId="39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27" fillId="0" borderId="7" xfId="0" applyFont="1" applyBorder="1"/>
    <xf numFmtId="0" fontId="27" fillId="0" borderId="8" xfId="0" applyFont="1" applyBorder="1"/>
    <xf numFmtId="43" fontId="45" fillId="2" borderId="13" xfId="11" applyFont="1" applyFill="1" applyBorder="1" applyAlignment="1">
      <alignment horizontal="center" vertical="center" wrapText="1"/>
    </xf>
    <xf numFmtId="43" fontId="27" fillId="0" borderId="14" xfId="11" applyFont="1" applyBorder="1"/>
    <xf numFmtId="0" fontId="31" fillId="2" borderId="13" xfId="0" applyFont="1" applyFill="1" applyBorder="1" applyAlignment="1">
      <alignment horizontal="center" vertical="center" wrapText="1"/>
    </xf>
    <xf numFmtId="0" fontId="27" fillId="0" borderId="14" xfId="0" applyFont="1" applyBorder="1"/>
    <xf numFmtId="0" fontId="27" fillId="0" borderId="14" xfId="0" applyFont="1" applyBorder="1" applyAlignment="1">
      <alignment horizontal="center" vertical="center"/>
    </xf>
    <xf numFmtId="164" fontId="31" fillId="2" borderId="13" xfId="0" applyNumberFormat="1" applyFont="1" applyFill="1" applyBorder="1" applyAlignment="1">
      <alignment horizontal="center" vertical="center" wrapText="1"/>
    </xf>
    <xf numFmtId="0" fontId="37" fillId="0" borderId="9" xfId="0" applyFont="1" applyBorder="1" applyAlignment="1">
      <alignment wrapText="1"/>
    </xf>
    <xf numFmtId="0" fontId="39" fillId="0" borderId="11" xfId="0" applyFont="1" applyBorder="1"/>
    <xf numFmtId="0" fontId="39" fillId="0" borderId="10" xfId="0" applyFont="1" applyBorder="1"/>
    <xf numFmtId="0" fontId="27" fillId="0" borderId="14" xfId="0" applyFont="1" applyBorder="1" applyAlignment="1">
      <alignment horizontal="center" vertical="center" wrapText="1"/>
    </xf>
    <xf numFmtId="164" fontId="31" fillId="2" borderId="9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43" fontId="31" fillId="2" borderId="13" xfId="11" applyFont="1" applyFill="1" applyBorder="1" applyAlignment="1">
      <alignment horizontal="right" vertical="center" wrapText="1"/>
    </xf>
    <xf numFmtId="43" fontId="27" fillId="0" borderId="14" xfId="11" applyFont="1" applyBorder="1" applyAlignment="1">
      <alignment horizontal="right" vertical="center"/>
    </xf>
    <xf numFmtId="4" fontId="42" fillId="2" borderId="1" xfId="0" applyNumberFormat="1" applyFont="1" applyFill="1" applyBorder="1" applyAlignment="1">
      <alignment wrapText="1"/>
    </xf>
    <xf numFmtId="0" fontId="37" fillId="4" borderId="9" xfId="0" applyFont="1" applyFill="1" applyBorder="1" applyAlignment="1">
      <alignment wrapText="1"/>
    </xf>
    <xf numFmtId="43" fontId="31" fillId="2" borderId="13" xfId="11" applyFont="1" applyFill="1" applyBorder="1" applyAlignment="1">
      <alignment horizontal="center" vertical="center" wrapText="1"/>
    </xf>
    <xf numFmtId="43" fontId="27" fillId="0" borderId="14" xfId="11" applyFont="1" applyBorder="1" applyAlignment="1">
      <alignment horizontal="center" vertical="center"/>
    </xf>
    <xf numFmtId="166" fontId="31" fillId="2" borderId="13" xfId="11" applyNumberFormat="1" applyFont="1" applyFill="1" applyBorder="1" applyAlignment="1">
      <alignment horizontal="center" vertical="center" wrapText="1"/>
    </xf>
    <xf numFmtId="166" fontId="27" fillId="0" borderId="14" xfId="11" applyNumberFormat="1" applyFont="1" applyBorder="1" applyAlignment="1">
      <alignment horizontal="center" vertical="center"/>
    </xf>
    <xf numFmtId="166" fontId="31" fillId="2" borderId="13" xfId="0" applyNumberFormat="1" applyFont="1" applyFill="1" applyBorder="1" applyAlignment="1">
      <alignment horizontal="center" vertical="center" wrapText="1"/>
    </xf>
    <xf numFmtId="166" fontId="27" fillId="0" borderId="14" xfId="0" applyNumberFormat="1" applyFont="1" applyBorder="1" applyAlignment="1">
      <alignment horizontal="center" vertical="center"/>
    </xf>
    <xf numFmtId="166" fontId="46" fillId="2" borderId="13" xfId="11" applyNumberFormat="1" applyFont="1" applyFill="1" applyBorder="1" applyAlignment="1">
      <alignment horizontal="center" vertical="center" wrapText="1"/>
    </xf>
    <xf numFmtId="166" fontId="47" fillId="0" borderId="14" xfId="11" applyNumberFormat="1" applyFont="1" applyBorder="1" applyAlignment="1">
      <alignment horizontal="center"/>
    </xf>
    <xf numFmtId="166" fontId="50" fillId="2" borderId="13" xfId="0" applyNumberFormat="1" applyFont="1" applyFill="1" applyBorder="1" applyAlignment="1">
      <alignment horizontal="center" vertical="center" wrapText="1"/>
    </xf>
    <xf numFmtId="166" fontId="47" fillId="0" borderId="14" xfId="11" applyNumberFormat="1" applyFont="1" applyBorder="1" applyAlignment="1">
      <alignment horizontal="center" vertical="center"/>
    </xf>
    <xf numFmtId="166" fontId="47" fillId="2" borderId="13" xfId="11" applyNumberFormat="1" applyFont="1" applyFill="1" applyBorder="1" applyAlignment="1">
      <alignment horizontal="center" vertical="center" wrapText="1"/>
    </xf>
    <xf numFmtId="4" fontId="42" fillId="2" borderId="21" xfId="0" applyNumberFormat="1" applyFont="1" applyFill="1" applyBorder="1" applyAlignment="1">
      <alignment wrapText="1"/>
    </xf>
    <xf numFmtId="0" fontId="37" fillId="4" borderId="16" xfId="0" applyFont="1" applyFill="1" applyBorder="1" applyAlignment="1">
      <alignment wrapText="1"/>
    </xf>
    <xf numFmtId="0" fontId="37" fillId="4" borderId="12" xfId="0" applyFont="1" applyFill="1" applyBorder="1" applyAlignment="1">
      <alignment wrapText="1"/>
    </xf>
    <xf numFmtId="0" fontId="37" fillId="4" borderId="10" xfId="0" applyFont="1" applyFill="1" applyBorder="1" applyAlignment="1">
      <alignment wrapText="1"/>
    </xf>
    <xf numFmtId="0" fontId="37" fillId="0" borderId="16" xfId="0" applyFont="1" applyBorder="1" applyAlignment="1">
      <alignment wrapText="1"/>
    </xf>
    <xf numFmtId="0" fontId="37" fillId="0" borderId="12" xfId="0" applyFont="1" applyBorder="1" applyAlignment="1">
      <alignment wrapText="1"/>
    </xf>
    <xf numFmtId="0" fontId="37" fillId="0" borderId="10" xfId="0" applyFont="1" applyBorder="1" applyAlignment="1">
      <alignment wrapText="1"/>
    </xf>
    <xf numFmtId="166" fontId="50" fillId="2" borderId="2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6" fontId="47" fillId="2" borderId="24" xfId="11" applyNumberFormat="1" applyFont="1" applyFill="1" applyBorder="1" applyAlignment="1">
      <alignment horizontal="center" vertical="center" wrapText="1"/>
    </xf>
    <xf numFmtId="166" fontId="47" fillId="0" borderId="25" xfId="11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166" fontId="47" fillId="2" borderId="17" xfId="11" applyNumberFormat="1" applyFont="1" applyFill="1" applyBorder="1" applyAlignment="1">
      <alignment horizontal="center" vertical="center" wrapText="1"/>
    </xf>
    <xf numFmtId="166" fontId="47" fillId="0" borderId="17" xfId="11" applyNumberFormat="1" applyFont="1" applyBorder="1" applyAlignment="1">
      <alignment horizontal="center"/>
    </xf>
    <xf numFmtId="0" fontId="31" fillId="2" borderId="26" xfId="0" applyFont="1" applyFill="1" applyBorder="1" applyAlignment="1">
      <alignment horizontal="center" vertical="center" wrapText="1"/>
    </xf>
    <xf numFmtId="0" fontId="27" fillId="0" borderId="27" xfId="0" applyFont="1" applyBorder="1"/>
    <xf numFmtId="0" fontId="17" fillId="0" borderId="16" xfId="0" applyFont="1" applyBorder="1" applyAlignment="1">
      <alignment wrapText="1"/>
    </xf>
    <xf numFmtId="0" fontId="24" fillId="0" borderId="0" xfId="0" applyFont="1" applyAlignment="1">
      <alignment wrapText="1"/>
    </xf>
    <xf numFmtId="166" fontId="26" fillId="5" borderId="17" xfId="27" applyNumberFormat="1" applyFont="1" applyFill="1" applyBorder="1" applyAlignment="1">
      <alignment horizontal="center" vertical="center" wrapText="1"/>
    </xf>
    <xf numFmtId="166" fontId="27" fillId="5" borderId="17" xfId="27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wrapText="1"/>
    </xf>
    <xf numFmtId="0" fontId="38" fillId="2" borderId="17" xfId="0" applyFont="1" applyFill="1" applyBorder="1" applyAlignment="1">
      <alignment horizontal="left"/>
    </xf>
    <xf numFmtId="0" fontId="39" fillId="0" borderId="17" xfId="0" applyFont="1" applyBorder="1"/>
    <xf numFmtId="0" fontId="26" fillId="0" borderId="17" xfId="0" applyFont="1" applyBorder="1"/>
    <xf numFmtId="0" fontId="32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left" vertical="center" wrapText="1"/>
    </xf>
    <xf numFmtId="0" fontId="27" fillId="0" borderId="17" xfId="0" applyFont="1" applyBorder="1" applyAlignment="1">
      <alignment horizontal="left"/>
    </xf>
    <xf numFmtId="0" fontId="31" fillId="2" borderId="17" xfId="0" applyFont="1" applyFill="1" applyBorder="1" applyAlignment="1">
      <alignment horizontal="center" vertical="center" wrapText="1"/>
    </xf>
    <xf numFmtId="0" fontId="27" fillId="0" borderId="17" xfId="0" applyFont="1" applyBorder="1"/>
    <xf numFmtId="0" fontId="46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164" fontId="31" fillId="2" borderId="17" xfId="0" applyNumberFormat="1" applyFont="1" applyFill="1" applyBorder="1" applyAlignment="1">
      <alignment horizontal="center" vertical="center" wrapText="1"/>
    </xf>
    <xf numFmtId="166" fontId="31" fillId="2" borderId="17" xfId="0" applyNumberFormat="1" applyFont="1" applyFill="1" applyBorder="1" applyAlignment="1">
      <alignment horizontal="center" vertical="center" wrapText="1"/>
    </xf>
    <xf numFmtId="166" fontId="50" fillId="2" borderId="17" xfId="0" applyNumberFormat="1" applyFont="1" applyFill="1" applyBorder="1" applyAlignment="1">
      <alignment horizontal="center" vertical="center" wrapText="1"/>
    </xf>
    <xf numFmtId="43" fontId="31" fillId="2" borderId="17" xfId="11" applyFont="1" applyFill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164" fontId="31" fillId="2" borderId="17" xfId="0" applyNumberFormat="1" applyFont="1" applyFill="1" applyBorder="1" applyAlignment="1">
      <alignment horizontal="center" vertical="center" wrapText="1"/>
    </xf>
    <xf numFmtId="166" fontId="27" fillId="0" borderId="17" xfId="0" applyNumberFormat="1" applyFont="1" applyBorder="1" applyAlignment="1">
      <alignment horizontal="center" vertical="center"/>
    </xf>
    <xf numFmtId="166" fontId="50" fillId="2" borderId="17" xfId="11" applyNumberFormat="1" applyFont="1" applyFill="1" applyBorder="1" applyAlignment="1">
      <alignment horizontal="center" vertical="center" wrapText="1"/>
    </xf>
    <xf numFmtId="43" fontId="27" fillId="0" borderId="17" xfId="11" applyFont="1" applyBorder="1" applyAlignment="1">
      <alignment horizontal="center" vertical="center"/>
    </xf>
    <xf numFmtId="166" fontId="47" fillId="0" borderId="17" xfId="11" applyNumberFormat="1" applyFont="1" applyBorder="1" applyAlignment="1">
      <alignment horizontal="center" vertical="center"/>
    </xf>
  </cellXfs>
  <cellStyles count="32">
    <cellStyle name="Moeda" xfId="2" builtinId="4"/>
    <cellStyle name="Moeda 2" xfId="4" xr:uid="{36D04477-0F68-4B53-82A1-5CEBA241D73D}"/>
    <cellStyle name="Moeda 2 2" xfId="8" xr:uid="{E35EBD62-E223-444B-9483-65731D52E997}"/>
    <cellStyle name="Moeda 2 2 2" xfId="24" xr:uid="{0DD0124B-2252-4520-A182-311881397733}"/>
    <cellStyle name="Moeda 2 3" xfId="14" xr:uid="{2C19526D-0B0B-4F4A-AB6F-1D4D3F0AF676}"/>
    <cellStyle name="Moeda 2 3 2" xfId="30" xr:uid="{AEAE897F-6842-4841-BA47-C7AA8D4275D5}"/>
    <cellStyle name="Moeda 2 4" xfId="20" xr:uid="{EDD8F109-5C57-4C02-ABEA-FD86518444C8}"/>
    <cellStyle name="Moeda 3" xfId="6" xr:uid="{2DBF1480-0295-4693-AC86-456FA97BA00D}"/>
    <cellStyle name="Moeda 3 2" xfId="16" xr:uid="{379463DC-6EA6-4A50-83E4-93E1B2AF2468}"/>
    <cellStyle name="Moeda 3 2 2" xfId="31" xr:uid="{16B7BEC7-1026-424B-9996-F3490FC8BB26}"/>
    <cellStyle name="Moeda 3 3" xfId="22" xr:uid="{D868B93E-69C0-4B2A-A202-F1DEFA21BEC3}"/>
    <cellStyle name="Moeda 4" xfId="10" xr:uid="{D3FE3565-4584-4A63-B6DB-7D18987503EC}"/>
    <cellStyle name="Moeda 4 2" xfId="26" xr:uid="{D4768615-4E2E-4192-9917-F8CF9CF7ADDF}"/>
    <cellStyle name="Moeda 5" xfId="13" xr:uid="{5E7B5C41-7CD0-4729-A715-2698AF2A63C3}"/>
    <cellStyle name="Moeda 5 2" xfId="29" xr:uid="{AB306A24-95A1-43FE-9ADB-43407F2628A8}"/>
    <cellStyle name="Moeda 6" xfId="18" xr:uid="{67C752D6-A7DC-495C-8A9C-8D9310476769}"/>
    <cellStyle name="Normal" xfId="0" builtinId="0"/>
    <cellStyle name="Normal 2" xfId="1" xr:uid="{28537975-D755-4D9A-ABA4-E037EFF9794E}"/>
    <cellStyle name="Normal 3" xfId="3" xr:uid="{286EF1D4-4327-49E1-8131-239DD90FFF07}"/>
    <cellStyle name="Normal 3 2" xfId="7" xr:uid="{85A51DEF-067B-4B94-B5A1-74CC3DBBB3C5}"/>
    <cellStyle name="Normal 3 2 2" xfId="23" xr:uid="{4E305BBB-E2BB-4DAF-9E38-7CA121ABFD9B}"/>
    <cellStyle name="Normal 3 3" xfId="19" xr:uid="{4AE45D88-F854-49C2-AD8B-870662257D7D}"/>
    <cellStyle name="Normal 4" xfId="5" xr:uid="{0550E59C-2340-41F7-AF45-4F838C453E58}"/>
    <cellStyle name="Normal 4 2" xfId="21" xr:uid="{DEF9113D-F809-4EE5-8996-BD26492EEF41}"/>
    <cellStyle name="Normal 5" xfId="9" xr:uid="{EF079039-4D7D-45ED-B7A7-EFB6439686D3}"/>
    <cellStyle name="Normal 5 2" xfId="25" xr:uid="{C48C537C-353A-43C8-894B-3D60C0565FBB}"/>
    <cellStyle name="Normal 6" xfId="12" xr:uid="{AB14B7C6-F231-49AD-95FE-DFD4E49F3B94}"/>
    <cellStyle name="Normal 6 2" xfId="28" xr:uid="{068B6F42-DEE4-444C-8CBB-D244AD412D47}"/>
    <cellStyle name="Normal 7" xfId="15" xr:uid="{BF997B8E-A4EC-4261-9308-8791ED272E3E}"/>
    <cellStyle name="Normal 8" xfId="17" xr:uid="{D70A7A95-37B6-4CF9-9DB9-DF68CB8C344E}"/>
    <cellStyle name="Vírgula" xfId="11" builtinId="3"/>
    <cellStyle name="Vírgula 2" xfId="27" xr:uid="{B50A916E-A237-4BCA-A229-797DBE1E3C28}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1" defaultTableStyle="TableStyleMedium2" defaultPivotStyle="PivotStyleLight16">
    <tableStyle name="Invisible" pivot="0" table="0" count="0" xr9:uid="{005EF688-28D3-41B9-A09A-F417B1835B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2</xdr:row>
      <xdr:rowOff>231321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603D07-D5C8-49D7-852E-5AF84B3A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12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2</xdr:row>
      <xdr:rowOff>231321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32D875-8C3A-41C3-851C-57304249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12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2</xdr:row>
      <xdr:rowOff>231321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BC1B7B-09FA-480F-B451-7BF8404C1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12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2</xdr:row>
      <xdr:rowOff>231321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13C150-7E1F-42E5-AE87-46F56CE4B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12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1576917</xdr:colOff>
      <xdr:row>3</xdr:row>
      <xdr:rowOff>17841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18183C-5311-4829-A841-946CC8E6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917" cy="589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184274</xdr:colOff>
      <xdr:row>2</xdr:row>
      <xdr:rowOff>179294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3A4393-F0AD-4F67-9604-43A08360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2941" cy="560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</xdr:colOff>
      <xdr:row>2</xdr:row>
      <xdr:rowOff>156882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04DD91-55A4-48CB-A40A-C4EA9687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9833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156882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3C1A77-67FF-4219-AE4F-C5DB82FF3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1667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156882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89BBEB-F440-4A4D-9CBB-179583AC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1545167</xdr:colOff>
      <xdr:row>2</xdr:row>
      <xdr:rowOff>156882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4102CE-E0C7-4FBA-9E15-808D8D3DF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537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3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0F517C-5DD5-4E80-AB68-9D96B194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2013857</xdr:colOff>
      <xdr:row>2</xdr:row>
      <xdr:rowOff>231321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B6FA6E-D479-45D9-B5EE-02840052B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3857" cy="612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207"/>
      <c r="B1" s="209" t="s">
        <v>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  <c r="AA1" s="1"/>
      <c r="AB1" s="1"/>
    </row>
    <row r="2" spans="1:30" ht="21">
      <c r="A2" s="208"/>
      <c r="B2" s="209" t="s">
        <v>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5"/>
      <c r="AA2" s="1"/>
      <c r="AB2" s="1"/>
    </row>
    <row r="3" spans="1:30" ht="21">
      <c r="A3" s="208"/>
      <c r="B3" s="209" t="s">
        <v>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5"/>
      <c r="AA3" s="2"/>
      <c r="AB3" s="2"/>
    </row>
    <row r="4" spans="1:30" ht="15" customHeight="1">
      <c r="A4" s="3" t="s">
        <v>3</v>
      </c>
      <c r="B4" s="4"/>
      <c r="C4" s="210" t="s">
        <v>4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2"/>
      <c r="AA4" s="2"/>
      <c r="AB4" s="2"/>
    </row>
    <row r="5" spans="1:30" ht="15.75" customHeight="1">
      <c r="A5" s="205" t="s">
        <v>5</v>
      </c>
      <c r="B5" s="198"/>
      <c r="C5" s="205" t="s">
        <v>6</v>
      </c>
      <c r="D5" s="197"/>
      <c r="E5" s="198"/>
      <c r="F5" s="205" t="s">
        <v>7</v>
      </c>
      <c r="G5" s="197"/>
      <c r="H5" s="197"/>
      <c r="I5" s="197"/>
      <c r="J5" s="197"/>
      <c r="K5" s="197"/>
      <c r="L5" s="197"/>
      <c r="M5" s="197"/>
      <c r="N5" s="206"/>
      <c r="O5" s="205" t="s">
        <v>8</v>
      </c>
      <c r="P5" s="197"/>
      <c r="Q5" s="197"/>
      <c r="R5" s="198"/>
      <c r="S5" s="205" t="s">
        <v>9</v>
      </c>
      <c r="T5" s="197"/>
      <c r="U5" s="197"/>
      <c r="V5" s="197"/>
      <c r="W5" s="197"/>
      <c r="X5" s="198"/>
      <c r="Y5" s="200" t="s">
        <v>10</v>
      </c>
      <c r="Z5" s="200" t="s">
        <v>11</v>
      </c>
      <c r="AA5" s="5"/>
      <c r="AB5" s="5"/>
      <c r="AC5" s="5"/>
    </row>
    <row r="6" spans="1:30" ht="15.75" customHeight="1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5" t="s">
        <v>20</v>
      </c>
      <c r="J6" s="198"/>
      <c r="K6" s="204" t="s">
        <v>21</v>
      </c>
      <c r="L6" s="198"/>
      <c r="M6" s="200" t="s">
        <v>22</v>
      </c>
      <c r="N6" s="200" t="s">
        <v>23</v>
      </c>
      <c r="O6" s="200" t="s">
        <v>24</v>
      </c>
      <c r="P6" s="203" t="s">
        <v>25</v>
      </c>
      <c r="Q6" s="203" t="s">
        <v>26</v>
      </c>
      <c r="R6" s="203" t="s">
        <v>27</v>
      </c>
      <c r="S6" s="204" t="s">
        <v>28</v>
      </c>
      <c r="T6" s="198"/>
      <c r="U6" s="204" t="s">
        <v>29</v>
      </c>
      <c r="V6" s="198"/>
      <c r="W6" s="200" t="s">
        <v>30</v>
      </c>
      <c r="X6" s="203" t="s">
        <v>31</v>
      </c>
      <c r="Y6" s="201"/>
      <c r="Z6" s="201"/>
      <c r="AA6" s="5"/>
      <c r="AB6" s="5"/>
      <c r="AC6" s="5"/>
      <c r="AD6" s="5"/>
    </row>
    <row r="7" spans="1:30" ht="30">
      <c r="A7" s="202"/>
      <c r="B7" s="202"/>
      <c r="C7" s="202"/>
      <c r="D7" s="202"/>
      <c r="E7" s="202"/>
      <c r="F7" s="202"/>
      <c r="G7" s="202"/>
      <c r="H7" s="202"/>
      <c r="I7" s="6" t="s">
        <v>32</v>
      </c>
      <c r="J7" s="6" t="s">
        <v>33</v>
      </c>
      <c r="K7" s="6" t="s">
        <v>34</v>
      </c>
      <c r="L7" s="7" t="s">
        <v>35</v>
      </c>
      <c r="M7" s="202"/>
      <c r="N7" s="202"/>
      <c r="O7" s="202"/>
      <c r="P7" s="202"/>
      <c r="Q7" s="202"/>
      <c r="R7" s="202"/>
      <c r="S7" s="6" t="s">
        <v>36</v>
      </c>
      <c r="T7" s="7" t="s">
        <v>37</v>
      </c>
      <c r="U7" s="6" t="s">
        <v>38</v>
      </c>
      <c r="V7" s="7" t="s">
        <v>39</v>
      </c>
      <c r="W7" s="202"/>
      <c r="X7" s="202"/>
      <c r="Y7" s="202"/>
      <c r="Z7" s="202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93" t="s">
        <v>40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96" t="s">
        <v>41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99" t="s">
        <v>42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99" t="s">
        <v>43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99" t="s">
        <v>44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99" t="s">
        <v>45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99" t="s">
        <v>46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99" t="s">
        <v>47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99" t="s">
        <v>48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99" t="s">
        <v>49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99" t="s">
        <v>50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99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99" t="s">
        <v>52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99" t="s">
        <v>53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99" t="s">
        <v>54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99" t="s">
        <v>55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99" t="s">
        <v>56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99" t="s">
        <v>57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99" t="s">
        <v>58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99" t="s">
        <v>59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99" t="s">
        <v>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99" t="s">
        <v>61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99" t="s">
        <v>62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99" t="s">
        <v>63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99" t="s">
        <v>64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99" t="s">
        <v>65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99" t="s">
        <v>66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99" t="s">
        <v>67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CA07-287C-45B9-A868-A60E64076F0C}">
  <sheetPr>
    <tabColor theme="0"/>
  </sheetPr>
  <dimension ref="A1:AD81"/>
  <sheetViews>
    <sheetView topLeftCell="M10" zoomScale="90" zoomScaleNormal="90" zoomScaleSheetLayoutView="80" workbookViewId="0">
      <selection activeCell="AA16" sqref="AA16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83" customWidth="1"/>
    <col min="26" max="26" width="19.375" style="186" customWidth="1"/>
    <col min="27" max="27" width="22.375" style="18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1.7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551</v>
      </c>
      <c r="B4" s="32"/>
      <c r="C4" s="264" t="s">
        <v>4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6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67" t="s">
        <v>69</v>
      </c>
      <c r="AA5" s="269" t="s">
        <v>70</v>
      </c>
      <c r="AB5" s="55"/>
      <c r="AC5" s="55"/>
    </row>
    <row r="6" spans="1:30" s="57" customFormat="1" ht="14.25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62" t="s">
        <v>82</v>
      </c>
      <c r="Z6" s="268"/>
      <c r="AA6" s="270"/>
      <c r="AB6" s="56"/>
      <c r="AC6" s="56"/>
      <c r="AD6" s="56"/>
    </row>
    <row r="7" spans="1:30" s="57" customFormat="1" ht="43.5" customHeight="1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63"/>
      <c r="Z7" s="268"/>
      <c r="AA7" s="270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275</v>
      </c>
      <c r="D8" s="27">
        <v>864072</v>
      </c>
      <c r="E8" s="27" t="s">
        <v>530</v>
      </c>
      <c r="F8" s="28" t="s">
        <v>531</v>
      </c>
      <c r="G8" s="62"/>
      <c r="H8" s="29" t="s">
        <v>7</v>
      </c>
      <c r="I8" s="35" t="s">
        <v>142</v>
      </c>
      <c r="J8" s="28" t="s">
        <v>402</v>
      </c>
      <c r="K8" s="35" t="s">
        <v>142</v>
      </c>
      <c r="L8" s="28" t="s">
        <v>532</v>
      </c>
      <c r="M8" s="30">
        <v>45902</v>
      </c>
      <c r="N8" s="30">
        <v>45902</v>
      </c>
      <c r="O8" s="45" t="s">
        <v>226</v>
      </c>
      <c r="P8" s="45" t="s">
        <v>226</v>
      </c>
      <c r="Q8" s="109" t="s">
        <v>226</v>
      </c>
      <c r="R8" s="109" t="s">
        <v>226</v>
      </c>
      <c r="S8" s="93"/>
      <c r="T8" s="35"/>
      <c r="U8" s="95"/>
      <c r="V8" s="35">
        <v>1</v>
      </c>
      <c r="W8" s="95">
        <v>55</v>
      </c>
      <c r="X8" s="35">
        <f t="shared" ref="X8:X51" si="0">T8+V8</f>
        <v>1</v>
      </c>
      <c r="Y8" s="102">
        <f t="shared" ref="Y8:Y51" si="1">(T8*U8)+(V8*W8)</f>
        <v>55</v>
      </c>
      <c r="Z8" s="96">
        <f t="shared" ref="Z8:Z51" si="2">Y8+S8</f>
        <v>55</v>
      </c>
      <c r="AA8" s="184" t="s">
        <v>549</v>
      </c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275</v>
      </c>
      <c r="D9" s="27">
        <v>864072</v>
      </c>
      <c r="E9" s="27" t="s">
        <v>530</v>
      </c>
      <c r="F9" s="28" t="s">
        <v>531</v>
      </c>
      <c r="G9" s="62"/>
      <c r="H9" s="29" t="s">
        <v>7</v>
      </c>
      <c r="I9" s="35" t="s">
        <v>142</v>
      </c>
      <c r="J9" s="28" t="s">
        <v>402</v>
      </c>
      <c r="K9" s="35" t="s">
        <v>142</v>
      </c>
      <c r="L9" s="28" t="s">
        <v>532</v>
      </c>
      <c r="M9" s="30">
        <v>45903</v>
      </c>
      <c r="N9" s="30">
        <v>45903</v>
      </c>
      <c r="O9" s="45" t="s">
        <v>226</v>
      </c>
      <c r="P9" s="45" t="s">
        <v>226</v>
      </c>
      <c r="Q9" s="109" t="s">
        <v>226</v>
      </c>
      <c r="R9" s="109" t="s">
        <v>226</v>
      </c>
      <c r="S9" s="93"/>
      <c r="T9" s="35"/>
      <c r="U9" s="95"/>
      <c r="V9" s="35">
        <v>1</v>
      </c>
      <c r="W9" s="95">
        <v>55</v>
      </c>
      <c r="X9" s="35">
        <f t="shared" si="0"/>
        <v>1</v>
      </c>
      <c r="Y9" s="102">
        <f t="shared" si="1"/>
        <v>55</v>
      </c>
      <c r="Z9" s="96">
        <f t="shared" si="2"/>
        <v>55</v>
      </c>
      <c r="AA9" s="184" t="s">
        <v>549</v>
      </c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275</v>
      </c>
      <c r="D10" s="27">
        <v>864072</v>
      </c>
      <c r="E10" s="27" t="s">
        <v>530</v>
      </c>
      <c r="F10" s="28" t="s">
        <v>531</v>
      </c>
      <c r="G10" s="62"/>
      <c r="H10" s="29" t="s">
        <v>7</v>
      </c>
      <c r="I10" s="35" t="s">
        <v>142</v>
      </c>
      <c r="J10" s="28" t="s">
        <v>402</v>
      </c>
      <c r="K10" s="35" t="s">
        <v>142</v>
      </c>
      <c r="L10" s="28" t="s">
        <v>532</v>
      </c>
      <c r="M10" s="30">
        <v>45904</v>
      </c>
      <c r="N10" s="30">
        <v>45904</v>
      </c>
      <c r="O10" s="45" t="s">
        <v>226</v>
      </c>
      <c r="P10" s="45" t="s">
        <v>226</v>
      </c>
      <c r="Q10" s="109" t="s">
        <v>226</v>
      </c>
      <c r="R10" s="109" t="s">
        <v>226</v>
      </c>
      <c r="S10" s="93"/>
      <c r="T10" s="35"/>
      <c r="U10" s="95"/>
      <c r="V10" s="35">
        <v>1</v>
      </c>
      <c r="W10" s="95">
        <v>55</v>
      </c>
      <c r="X10" s="35">
        <f t="shared" si="0"/>
        <v>1</v>
      </c>
      <c r="Y10" s="102">
        <f t="shared" si="1"/>
        <v>55</v>
      </c>
      <c r="Z10" s="96">
        <f t="shared" si="2"/>
        <v>55</v>
      </c>
      <c r="AA10" s="184" t="s">
        <v>549</v>
      </c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307</v>
      </c>
      <c r="D11" s="27" t="s">
        <v>308</v>
      </c>
      <c r="E11" s="27" t="s">
        <v>309</v>
      </c>
      <c r="F11" s="28" t="s">
        <v>531</v>
      </c>
      <c r="G11" s="62"/>
      <c r="H11" s="29" t="s">
        <v>7</v>
      </c>
      <c r="I11" s="35" t="s">
        <v>142</v>
      </c>
      <c r="J11" s="28" t="s">
        <v>402</v>
      </c>
      <c r="K11" s="35" t="s">
        <v>142</v>
      </c>
      <c r="L11" s="28" t="s">
        <v>532</v>
      </c>
      <c r="M11" s="30">
        <v>45902</v>
      </c>
      <c r="N11" s="30">
        <v>45902</v>
      </c>
      <c r="O11" s="45" t="s">
        <v>226</v>
      </c>
      <c r="P11" s="45" t="s">
        <v>226</v>
      </c>
      <c r="Q11" s="109" t="s">
        <v>226</v>
      </c>
      <c r="R11" s="109" t="s">
        <v>226</v>
      </c>
      <c r="S11" s="93"/>
      <c r="T11" s="35"/>
      <c r="U11" s="95"/>
      <c r="V11" s="35">
        <v>1</v>
      </c>
      <c r="W11" s="95">
        <v>55</v>
      </c>
      <c r="X11" s="35">
        <f t="shared" si="0"/>
        <v>1</v>
      </c>
      <c r="Y11" s="102">
        <f t="shared" si="1"/>
        <v>55</v>
      </c>
      <c r="Z11" s="96">
        <f t="shared" si="2"/>
        <v>55</v>
      </c>
      <c r="AA11" s="184" t="s">
        <v>549</v>
      </c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307</v>
      </c>
      <c r="D12" s="27" t="s">
        <v>308</v>
      </c>
      <c r="E12" s="27" t="s">
        <v>309</v>
      </c>
      <c r="F12" s="28" t="s">
        <v>531</v>
      </c>
      <c r="G12" s="62"/>
      <c r="H12" s="29" t="s">
        <v>7</v>
      </c>
      <c r="I12" s="35" t="s">
        <v>142</v>
      </c>
      <c r="J12" s="28" t="s">
        <v>402</v>
      </c>
      <c r="K12" s="35" t="s">
        <v>142</v>
      </c>
      <c r="L12" s="28" t="s">
        <v>532</v>
      </c>
      <c r="M12" s="30">
        <v>45903</v>
      </c>
      <c r="N12" s="30">
        <v>45903</v>
      </c>
      <c r="O12" s="45" t="s">
        <v>226</v>
      </c>
      <c r="P12" s="45" t="s">
        <v>226</v>
      </c>
      <c r="Q12" s="109" t="s">
        <v>226</v>
      </c>
      <c r="R12" s="109" t="s">
        <v>226</v>
      </c>
      <c r="S12" s="93"/>
      <c r="T12" s="35"/>
      <c r="U12" s="95">
        <v>0</v>
      </c>
      <c r="V12" s="35">
        <v>1</v>
      </c>
      <c r="W12" s="95">
        <v>55</v>
      </c>
      <c r="X12" s="35">
        <f t="shared" si="0"/>
        <v>1</v>
      </c>
      <c r="Y12" s="102">
        <f t="shared" si="1"/>
        <v>55</v>
      </c>
      <c r="Z12" s="96">
        <f t="shared" si="2"/>
        <v>55</v>
      </c>
      <c r="AA12" s="184" t="s">
        <v>549</v>
      </c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27" t="s">
        <v>260</v>
      </c>
      <c r="D13" s="27" t="s">
        <v>261</v>
      </c>
      <c r="E13" s="27" t="s">
        <v>412</v>
      </c>
      <c r="F13" s="28" t="s">
        <v>533</v>
      </c>
      <c r="G13" s="62"/>
      <c r="H13" s="29" t="s">
        <v>7</v>
      </c>
      <c r="I13" s="35" t="s">
        <v>142</v>
      </c>
      <c r="J13" s="28" t="s">
        <v>402</v>
      </c>
      <c r="K13" s="35" t="s">
        <v>142</v>
      </c>
      <c r="L13" s="28" t="s">
        <v>409</v>
      </c>
      <c r="M13" s="30">
        <v>45905</v>
      </c>
      <c r="N13" s="30">
        <v>45908</v>
      </c>
      <c r="O13" s="45" t="s">
        <v>226</v>
      </c>
      <c r="P13" s="45" t="s">
        <v>226</v>
      </c>
      <c r="Q13" s="109" t="s">
        <v>226</v>
      </c>
      <c r="R13" s="109" t="s">
        <v>226</v>
      </c>
      <c r="S13" s="93"/>
      <c r="T13" s="35">
        <v>3</v>
      </c>
      <c r="U13" s="95">
        <v>120</v>
      </c>
      <c r="V13" s="35">
        <v>1</v>
      </c>
      <c r="W13" s="95">
        <v>55</v>
      </c>
      <c r="X13" s="35">
        <f t="shared" si="0"/>
        <v>4</v>
      </c>
      <c r="Y13" s="102">
        <f t="shared" si="1"/>
        <v>415</v>
      </c>
      <c r="Z13" s="96">
        <f t="shared" si="2"/>
        <v>415</v>
      </c>
      <c r="AA13" s="184" t="s">
        <v>549</v>
      </c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27" t="s">
        <v>177</v>
      </c>
      <c r="D14" s="27" t="s">
        <v>268</v>
      </c>
      <c r="E14" s="27" t="s">
        <v>178</v>
      </c>
      <c r="F14" s="28" t="s">
        <v>531</v>
      </c>
      <c r="G14" s="62"/>
      <c r="H14" s="29" t="s">
        <v>7</v>
      </c>
      <c r="I14" s="35" t="s">
        <v>142</v>
      </c>
      <c r="J14" s="28" t="s">
        <v>402</v>
      </c>
      <c r="K14" s="35" t="s">
        <v>142</v>
      </c>
      <c r="L14" s="28" t="s">
        <v>532</v>
      </c>
      <c r="M14" s="30">
        <v>45902</v>
      </c>
      <c r="N14" s="30">
        <v>45902</v>
      </c>
      <c r="O14" s="45" t="s">
        <v>226</v>
      </c>
      <c r="P14" s="45" t="s">
        <v>226</v>
      </c>
      <c r="Q14" s="109" t="s">
        <v>226</v>
      </c>
      <c r="R14" s="109" t="s">
        <v>226</v>
      </c>
      <c r="S14" s="93"/>
      <c r="T14" s="35"/>
      <c r="U14" s="95"/>
      <c r="V14" s="35">
        <v>1</v>
      </c>
      <c r="W14" s="95">
        <v>55</v>
      </c>
      <c r="X14" s="35">
        <f t="shared" si="0"/>
        <v>1</v>
      </c>
      <c r="Y14" s="102">
        <v>57</v>
      </c>
      <c r="Z14" s="96">
        <f t="shared" si="2"/>
        <v>57</v>
      </c>
      <c r="AA14" s="184" t="s">
        <v>549</v>
      </c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177</v>
      </c>
      <c r="D15" s="27" t="s">
        <v>268</v>
      </c>
      <c r="E15" s="27" t="s">
        <v>178</v>
      </c>
      <c r="F15" s="28" t="s">
        <v>531</v>
      </c>
      <c r="G15" s="62"/>
      <c r="H15" s="29" t="s">
        <v>7</v>
      </c>
      <c r="I15" s="35" t="s">
        <v>142</v>
      </c>
      <c r="J15" s="28" t="s">
        <v>402</v>
      </c>
      <c r="K15" s="35" t="s">
        <v>142</v>
      </c>
      <c r="L15" s="28" t="s">
        <v>532</v>
      </c>
      <c r="M15" s="30">
        <v>45903</v>
      </c>
      <c r="N15" s="30">
        <v>45903</v>
      </c>
      <c r="O15" s="45" t="s">
        <v>226</v>
      </c>
      <c r="P15" s="45" t="s">
        <v>226</v>
      </c>
      <c r="Q15" s="94" t="s">
        <v>226</v>
      </c>
      <c r="R15" s="109" t="s">
        <v>226</v>
      </c>
      <c r="S15" s="93"/>
      <c r="T15" s="35"/>
      <c r="U15" s="95"/>
      <c r="V15" s="35">
        <v>1</v>
      </c>
      <c r="W15" s="95">
        <v>55</v>
      </c>
      <c r="X15" s="35">
        <f t="shared" si="0"/>
        <v>1</v>
      </c>
      <c r="Y15" s="102">
        <v>57</v>
      </c>
      <c r="Z15" s="96">
        <f t="shared" si="2"/>
        <v>57</v>
      </c>
      <c r="AA15" s="184" t="s">
        <v>549</v>
      </c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177</v>
      </c>
      <c r="D16" s="27" t="s">
        <v>268</v>
      </c>
      <c r="E16" s="27" t="s">
        <v>178</v>
      </c>
      <c r="F16" s="28" t="s">
        <v>531</v>
      </c>
      <c r="G16" s="62"/>
      <c r="H16" s="29" t="s">
        <v>7</v>
      </c>
      <c r="I16" s="35" t="s">
        <v>142</v>
      </c>
      <c r="J16" s="28" t="s">
        <v>402</v>
      </c>
      <c r="K16" s="35" t="s">
        <v>142</v>
      </c>
      <c r="L16" s="28" t="s">
        <v>532</v>
      </c>
      <c r="M16" s="30">
        <v>45904</v>
      </c>
      <c r="N16" s="30">
        <v>45904</v>
      </c>
      <c r="O16" s="45" t="s">
        <v>226</v>
      </c>
      <c r="P16" s="45" t="s">
        <v>226</v>
      </c>
      <c r="Q16" s="94" t="s">
        <v>226</v>
      </c>
      <c r="R16" s="94" t="s">
        <v>226</v>
      </c>
      <c r="S16" s="93"/>
      <c r="T16" s="35"/>
      <c r="U16" s="95"/>
      <c r="V16" s="35">
        <v>1</v>
      </c>
      <c r="W16" s="95">
        <v>55</v>
      </c>
      <c r="X16" s="35">
        <f t="shared" si="0"/>
        <v>1</v>
      </c>
      <c r="Y16" s="102">
        <v>57</v>
      </c>
      <c r="Z16" s="96">
        <f t="shared" si="2"/>
        <v>57</v>
      </c>
      <c r="AA16" s="184" t="s">
        <v>549</v>
      </c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186</v>
      </c>
      <c r="D17" s="27">
        <v>8010</v>
      </c>
      <c r="E17" s="27" t="s">
        <v>187</v>
      </c>
      <c r="F17" s="28" t="s">
        <v>534</v>
      </c>
      <c r="G17" s="62"/>
      <c r="H17" s="29" t="s">
        <v>7</v>
      </c>
      <c r="I17" s="35" t="s">
        <v>142</v>
      </c>
      <c r="J17" s="28" t="s">
        <v>243</v>
      </c>
      <c r="K17" s="35" t="s">
        <v>183</v>
      </c>
      <c r="L17" s="28" t="s">
        <v>325</v>
      </c>
      <c r="M17" s="30">
        <v>45903</v>
      </c>
      <c r="N17" s="30">
        <v>45907</v>
      </c>
      <c r="O17" s="37" t="s">
        <v>220</v>
      </c>
      <c r="P17" s="77" t="s">
        <v>529</v>
      </c>
      <c r="Q17" s="180">
        <v>2209.34</v>
      </c>
      <c r="R17" s="180">
        <v>1803.48</v>
      </c>
      <c r="S17" s="93">
        <f>SUM(Q17+R17)</f>
        <v>4012.82</v>
      </c>
      <c r="T17" s="35">
        <v>4</v>
      </c>
      <c r="U17" s="95">
        <v>250.62</v>
      </c>
      <c r="V17" s="35">
        <v>1</v>
      </c>
      <c r="W17" s="95">
        <v>75.2</v>
      </c>
      <c r="X17" s="35">
        <f t="shared" si="0"/>
        <v>5</v>
      </c>
      <c r="Y17" s="102">
        <f t="shared" si="1"/>
        <v>1077.68</v>
      </c>
      <c r="Z17" s="96">
        <f t="shared" si="2"/>
        <v>5090.5</v>
      </c>
      <c r="AA17" s="184"/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279</v>
      </c>
      <c r="D18" s="27" t="s">
        <v>466</v>
      </c>
      <c r="E18" s="27" t="s">
        <v>281</v>
      </c>
      <c r="F18" s="28" t="s">
        <v>535</v>
      </c>
      <c r="G18" s="62"/>
      <c r="H18" s="29" t="s">
        <v>7</v>
      </c>
      <c r="I18" s="35" t="s">
        <v>142</v>
      </c>
      <c r="J18" s="28" t="s">
        <v>243</v>
      </c>
      <c r="K18" s="35" t="s">
        <v>183</v>
      </c>
      <c r="L18" s="28" t="s">
        <v>184</v>
      </c>
      <c r="M18" s="30">
        <v>45902</v>
      </c>
      <c r="N18" s="30">
        <v>45905</v>
      </c>
      <c r="O18" s="37" t="s">
        <v>283</v>
      </c>
      <c r="P18" s="77" t="s">
        <v>529</v>
      </c>
      <c r="Q18" s="94" t="s">
        <v>226</v>
      </c>
      <c r="R18" s="180">
        <v>2355.64</v>
      </c>
      <c r="S18" s="192">
        <f>SUM(Q18:R18)</f>
        <v>2355.64</v>
      </c>
      <c r="T18" s="35">
        <v>3</v>
      </c>
      <c r="U18" s="95">
        <v>332.08</v>
      </c>
      <c r="V18" s="35">
        <v>1</v>
      </c>
      <c r="W18" s="95">
        <v>99.64</v>
      </c>
      <c r="X18" s="35">
        <f t="shared" si="0"/>
        <v>4</v>
      </c>
      <c r="Y18" s="102">
        <f t="shared" si="1"/>
        <v>1095.8800000000001</v>
      </c>
      <c r="Z18" s="96">
        <f t="shared" si="2"/>
        <v>3451.52</v>
      </c>
      <c r="AA18" s="184" t="s">
        <v>550</v>
      </c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517</v>
      </c>
      <c r="D19" s="27" t="s">
        <v>518</v>
      </c>
      <c r="E19" s="27" t="s">
        <v>536</v>
      </c>
      <c r="F19" s="28" t="s">
        <v>535</v>
      </c>
      <c r="G19" s="62"/>
      <c r="H19" s="29" t="s">
        <v>7</v>
      </c>
      <c r="I19" s="35" t="s">
        <v>142</v>
      </c>
      <c r="J19" s="28" t="s">
        <v>243</v>
      </c>
      <c r="K19" s="35" t="s">
        <v>183</v>
      </c>
      <c r="L19" s="28" t="s">
        <v>184</v>
      </c>
      <c r="M19" s="30">
        <v>45902</v>
      </c>
      <c r="N19" s="30">
        <v>45905</v>
      </c>
      <c r="O19" s="37" t="s">
        <v>283</v>
      </c>
      <c r="P19" s="77" t="s">
        <v>529</v>
      </c>
      <c r="Q19" s="94" t="s">
        <v>226</v>
      </c>
      <c r="R19" s="180">
        <v>2204.81</v>
      </c>
      <c r="S19" s="192">
        <f>SUM(Q19:R19)</f>
        <v>2204.81</v>
      </c>
      <c r="T19" s="35">
        <v>3</v>
      </c>
      <c r="U19" s="95">
        <v>332.08</v>
      </c>
      <c r="V19" s="35">
        <v>1</v>
      </c>
      <c r="W19" s="95">
        <v>99.64</v>
      </c>
      <c r="X19" s="35">
        <f t="shared" si="0"/>
        <v>4</v>
      </c>
      <c r="Y19" s="102">
        <f t="shared" si="1"/>
        <v>1095.8800000000001</v>
      </c>
      <c r="Z19" s="96">
        <f t="shared" si="2"/>
        <v>3300.69</v>
      </c>
      <c r="AA19" s="184" t="s">
        <v>550</v>
      </c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27" t="s">
        <v>537</v>
      </c>
      <c r="D20" s="27" t="s">
        <v>538</v>
      </c>
      <c r="E20" s="27" t="s">
        <v>169</v>
      </c>
      <c r="F20" s="28" t="s">
        <v>535</v>
      </c>
      <c r="G20" s="62"/>
      <c r="H20" s="29" t="s">
        <v>7</v>
      </c>
      <c r="I20" s="35" t="s">
        <v>142</v>
      </c>
      <c r="J20" s="28" t="s">
        <v>243</v>
      </c>
      <c r="K20" s="35" t="s">
        <v>183</v>
      </c>
      <c r="L20" s="28" t="s">
        <v>184</v>
      </c>
      <c r="M20" s="30">
        <v>45902</v>
      </c>
      <c r="N20" s="30">
        <v>45905</v>
      </c>
      <c r="O20" s="37" t="s">
        <v>283</v>
      </c>
      <c r="P20" s="77" t="s">
        <v>529</v>
      </c>
      <c r="Q20" s="94" t="s">
        <v>226</v>
      </c>
      <c r="R20" s="180">
        <v>2204.81</v>
      </c>
      <c r="S20" s="192">
        <f>SUM(Q20:R20)</f>
        <v>2204.81</v>
      </c>
      <c r="T20" s="35">
        <v>3</v>
      </c>
      <c r="U20" s="95">
        <v>332.08</v>
      </c>
      <c r="V20" s="35">
        <v>1</v>
      </c>
      <c r="W20" s="95">
        <v>99.64</v>
      </c>
      <c r="X20" s="35">
        <f t="shared" si="0"/>
        <v>4</v>
      </c>
      <c r="Y20" s="102">
        <f t="shared" si="1"/>
        <v>1095.8800000000001</v>
      </c>
      <c r="Z20" s="96">
        <f t="shared" si="2"/>
        <v>3300.69</v>
      </c>
      <c r="AA20" s="184" t="s">
        <v>550</v>
      </c>
      <c r="AB20" s="38"/>
      <c r="AC20" s="41"/>
      <c r="AD20" s="38"/>
    </row>
    <row r="21" spans="1:30" s="57" customFormat="1" ht="45" customHeight="1">
      <c r="A21" s="27" t="s">
        <v>430</v>
      </c>
      <c r="B21" s="27" t="s">
        <v>430</v>
      </c>
      <c r="C21" s="27" t="s">
        <v>379</v>
      </c>
      <c r="D21" s="27" t="s">
        <v>380</v>
      </c>
      <c r="E21" s="27" t="s">
        <v>539</v>
      </c>
      <c r="F21" s="27" t="s">
        <v>328</v>
      </c>
      <c r="G21" s="62"/>
      <c r="H21" s="29" t="s">
        <v>7</v>
      </c>
      <c r="I21" s="35" t="s">
        <v>142</v>
      </c>
      <c r="J21" s="28" t="s">
        <v>243</v>
      </c>
      <c r="K21" s="35" t="s">
        <v>206</v>
      </c>
      <c r="L21" s="28" t="s">
        <v>207</v>
      </c>
      <c r="M21" s="30">
        <v>45922</v>
      </c>
      <c r="N21" s="30">
        <v>45924</v>
      </c>
      <c r="O21" s="37" t="s">
        <v>246</v>
      </c>
      <c r="P21" s="77" t="s">
        <v>529</v>
      </c>
      <c r="Q21" s="180">
        <v>1851.05</v>
      </c>
      <c r="R21" s="94" t="s">
        <v>226</v>
      </c>
      <c r="S21" s="192">
        <f t="shared" ref="S21:S51" si="3">SUM(Q21:R21)</f>
        <v>1851.05</v>
      </c>
      <c r="T21" s="35">
        <v>2</v>
      </c>
      <c r="U21" s="95">
        <v>332.08</v>
      </c>
      <c r="V21" s="35"/>
      <c r="W21" s="95"/>
      <c r="X21" s="35">
        <f t="shared" si="0"/>
        <v>2</v>
      </c>
      <c r="Y21" s="102">
        <f t="shared" si="1"/>
        <v>664.16</v>
      </c>
      <c r="Z21" s="96">
        <f t="shared" si="2"/>
        <v>2515.21</v>
      </c>
      <c r="AA21" s="184"/>
      <c r="AB21" s="56"/>
      <c r="AC21" s="41"/>
      <c r="AD21" s="56"/>
    </row>
    <row r="22" spans="1:30" s="39" customFormat="1" ht="45" customHeight="1">
      <c r="A22" s="27" t="s">
        <v>430</v>
      </c>
      <c r="B22" s="27" t="s">
        <v>430</v>
      </c>
      <c r="C22" s="27" t="s">
        <v>379</v>
      </c>
      <c r="D22" s="27" t="s">
        <v>380</v>
      </c>
      <c r="E22" s="27" t="s">
        <v>539</v>
      </c>
      <c r="F22" s="27" t="s">
        <v>328</v>
      </c>
      <c r="G22" s="62"/>
      <c r="H22" s="29" t="s">
        <v>7</v>
      </c>
      <c r="I22" s="35" t="s">
        <v>206</v>
      </c>
      <c r="J22" s="28" t="s">
        <v>207</v>
      </c>
      <c r="K22" s="35" t="s">
        <v>237</v>
      </c>
      <c r="L22" s="28" t="s">
        <v>481</v>
      </c>
      <c r="M22" s="30">
        <v>45924</v>
      </c>
      <c r="N22" s="30">
        <v>45925</v>
      </c>
      <c r="O22" s="37" t="s">
        <v>283</v>
      </c>
      <c r="P22" s="77" t="s">
        <v>529</v>
      </c>
      <c r="Q22" s="180">
        <v>1164.92</v>
      </c>
      <c r="R22" s="94" t="s">
        <v>226</v>
      </c>
      <c r="S22" s="192">
        <f t="shared" si="3"/>
        <v>1164.92</v>
      </c>
      <c r="T22" s="35">
        <v>1</v>
      </c>
      <c r="U22" s="95">
        <v>332.08</v>
      </c>
      <c r="V22" s="35"/>
      <c r="W22" s="95"/>
      <c r="X22" s="35">
        <f t="shared" si="0"/>
        <v>1</v>
      </c>
      <c r="Y22" s="102">
        <f t="shared" si="1"/>
        <v>332.08</v>
      </c>
      <c r="Z22" s="96">
        <f t="shared" si="2"/>
        <v>1497</v>
      </c>
      <c r="AA22" s="184"/>
      <c r="AB22" s="38"/>
      <c r="AC22" s="41"/>
      <c r="AD22" s="38"/>
    </row>
    <row r="23" spans="1:30" s="39" customFormat="1" ht="45" customHeight="1">
      <c r="A23" s="27" t="s">
        <v>430</v>
      </c>
      <c r="B23" s="27" t="s">
        <v>430</v>
      </c>
      <c r="C23" s="27" t="s">
        <v>379</v>
      </c>
      <c r="D23" s="27" t="s">
        <v>380</v>
      </c>
      <c r="E23" s="27" t="s">
        <v>539</v>
      </c>
      <c r="F23" s="27" t="s">
        <v>328</v>
      </c>
      <c r="G23" s="62"/>
      <c r="H23" s="29" t="s">
        <v>7</v>
      </c>
      <c r="I23" s="35" t="s">
        <v>237</v>
      </c>
      <c r="J23" s="28" t="s">
        <v>481</v>
      </c>
      <c r="K23" s="35" t="s">
        <v>326</v>
      </c>
      <c r="L23" s="28" t="s">
        <v>540</v>
      </c>
      <c r="M23" s="30">
        <v>45925</v>
      </c>
      <c r="N23" s="30">
        <v>45926</v>
      </c>
      <c r="O23" s="37" t="s">
        <v>283</v>
      </c>
      <c r="P23" s="77" t="s">
        <v>529</v>
      </c>
      <c r="Q23" s="180">
        <v>1586.45</v>
      </c>
      <c r="R23" s="94" t="s">
        <v>226</v>
      </c>
      <c r="S23" s="192">
        <f t="shared" si="3"/>
        <v>1586.45</v>
      </c>
      <c r="T23" s="35">
        <v>1</v>
      </c>
      <c r="U23" s="95">
        <v>250.62</v>
      </c>
      <c r="V23" s="35">
        <v>1</v>
      </c>
      <c r="W23" s="95">
        <v>75.2</v>
      </c>
      <c r="X23" s="35">
        <f t="shared" si="0"/>
        <v>2</v>
      </c>
      <c r="Y23" s="102">
        <f t="shared" si="1"/>
        <v>325.82</v>
      </c>
      <c r="Z23" s="96">
        <f t="shared" si="2"/>
        <v>1912.27</v>
      </c>
      <c r="AA23" s="184"/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148</v>
      </c>
      <c r="D24" s="27">
        <v>3735</v>
      </c>
      <c r="E24" s="27" t="s">
        <v>143</v>
      </c>
      <c r="F24" s="27" t="s">
        <v>541</v>
      </c>
      <c r="G24" s="62"/>
      <c r="H24" s="29" t="s">
        <v>144</v>
      </c>
      <c r="I24" s="35" t="s">
        <v>142</v>
      </c>
      <c r="J24" s="28" t="s">
        <v>402</v>
      </c>
      <c r="K24" s="35" t="s">
        <v>142</v>
      </c>
      <c r="L24" s="28" t="s">
        <v>532</v>
      </c>
      <c r="M24" s="30">
        <v>45916</v>
      </c>
      <c r="N24" s="30">
        <v>45916</v>
      </c>
      <c r="O24" s="94" t="s">
        <v>226</v>
      </c>
      <c r="P24" s="94" t="s">
        <v>226</v>
      </c>
      <c r="Q24" s="94" t="s">
        <v>226</v>
      </c>
      <c r="R24" s="94" t="s">
        <v>226</v>
      </c>
      <c r="S24" s="192">
        <f t="shared" si="3"/>
        <v>0</v>
      </c>
      <c r="T24" s="35"/>
      <c r="U24" s="95"/>
      <c r="V24" s="35">
        <v>1</v>
      </c>
      <c r="W24" s="95">
        <v>55</v>
      </c>
      <c r="X24" s="35">
        <f t="shared" si="0"/>
        <v>1</v>
      </c>
      <c r="Y24" s="102">
        <f t="shared" si="1"/>
        <v>55</v>
      </c>
      <c r="Z24" s="96">
        <f t="shared" si="2"/>
        <v>55</v>
      </c>
      <c r="AA24" s="184" t="s">
        <v>549</v>
      </c>
      <c r="AB24" s="38"/>
      <c r="AC24" s="41"/>
      <c r="AD24" s="38"/>
    </row>
    <row r="25" spans="1:30" s="57" customFormat="1" ht="45" customHeight="1">
      <c r="A25" s="27" t="s">
        <v>430</v>
      </c>
      <c r="B25" s="27" t="s">
        <v>430</v>
      </c>
      <c r="C25" s="27" t="s">
        <v>148</v>
      </c>
      <c r="D25" s="27">
        <v>3735</v>
      </c>
      <c r="E25" s="27" t="s">
        <v>143</v>
      </c>
      <c r="F25" s="27" t="s">
        <v>541</v>
      </c>
      <c r="G25" s="62"/>
      <c r="H25" s="29" t="s">
        <v>144</v>
      </c>
      <c r="I25" s="35" t="s">
        <v>142</v>
      </c>
      <c r="J25" s="28" t="s">
        <v>402</v>
      </c>
      <c r="K25" s="35" t="s">
        <v>142</v>
      </c>
      <c r="L25" s="28" t="s">
        <v>542</v>
      </c>
      <c r="M25" s="30">
        <v>45911</v>
      </c>
      <c r="N25" s="30">
        <v>45911</v>
      </c>
      <c r="O25" s="94" t="s">
        <v>226</v>
      </c>
      <c r="P25" s="94" t="s">
        <v>226</v>
      </c>
      <c r="Q25" s="94" t="s">
        <v>226</v>
      </c>
      <c r="R25" s="94" t="s">
        <v>226</v>
      </c>
      <c r="S25" s="192">
        <f t="shared" si="3"/>
        <v>0</v>
      </c>
      <c r="T25" s="35"/>
      <c r="U25" s="95"/>
      <c r="V25" s="35">
        <v>1</v>
      </c>
      <c r="W25" s="95">
        <v>55</v>
      </c>
      <c r="X25" s="35">
        <f t="shared" si="0"/>
        <v>1</v>
      </c>
      <c r="Y25" s="102">
        <f t="shared" si="1"/>
        <v>55</v>
      </c>
      <c r="Z25" s="96">
        <f t="shared" si="2"/>
        <v>55</v>
      </c>
      <c r="AA25" s="184" t="s">
        <v>549</v>
      </c>
      <c r="AB25" s="56"/>
      <c r="AC25" s="41"/>
      <c r="AD25" s="56"/>
    </row>
    <row r="26" spans="1:30" s="57" customFormat="1" ht="45" customHeight="1">
      <c r="A26" s="27" t="s">
        <v>430</v>
      </c>
      <c r="B26" s="27" t="s">
        <v>430</v>
      </c>
      <c r="C26" s="27" t="s">
        <v>217</v>
      </c>
      <c r="D26" s="27">
        <v>865095</v>
      </c>
      <c r="E26" s="27" t="s">
        <v>215</v>
      </c>
      <c r="F26" s="28" t="s">
        <v>543</v>
      </c>
      <c r="G26" s="62"/>
      <c r="H26" s="29" t="s">
        <v>7</v>
      </c>
      <c r="I26" s="35" t="s">
        <v>142</v>
      </c>
      <c r="J26" s="28" t="s">
        <v>243</v>
      </c>
      <c r="K26" s="35" t="s">
        <v>156</v>
      </c>
      <c r="L26" s="28" t="s">
        <v>544</v>
      </c>
      <c r="M26" s="30">
        <v>45915</v>
      </c>
      <c r="N26" s="30">
        <v>45917</v>
      </c>
      <c r="O26" s="37" t="s">
        <v>283</v>
      </c>
      <c r="P26" s="77" t="s">
        <v>529</v>
      </c>
      <c r="Q26" s="180">
        <v>2124.44</v>
      </c>
      <c r="R26" s="94" t="s">
        <v>226</v>
      </c>
      <c r="S26" s="192">
        <f t="shared" si="3"/>
        <v>2124.44</v>
      </c>
      <c r="T26" s="35">
        <v>2</v>
      </c>
      <c r="U26" s="95">
        <v>313.27999999999997</v>
      </c>
      <c r="V26" s="35">
        <v>1</v>
      </c>
      <c r="W26" s="95">
        <v>94</v>
      </c>
      <c r="X26" s="35">
        <f t="shared" si="0"/>
        <v>3</v>
      </c>
      <c r="Y26" s="102">
        <f t="shared" si="1"/>
        <v>720.56</v>
      </c>
      <c r="Z26" s="96">
        <f t="shared" si="2"/>
        <v>2845</v>
      </c>
      <c r="AA26" s="184"/>
      <c r="AB26" s="56"/>
      <c r="AC26" s="41"/>
      <c r="AD26" s="56"/>
    </row>
    <row r="27" spans="1:30" s="57" customFormat="1" ht="45" customHeight="1">
      <c r="A27" s="27" t="s">
        <v>430</v>
      </c>
      <c r="B27" s="27" t="s">
        <v>430</v>
      </c>
      <c r="C27" s="27" t="s">
        <v>217</v>
      </c>
      <c r="D27" s="27">
        <v>865095</v>
      </c>
      <c r="E27" s="27" t="s">
        <v>215</v>
      </c>
      <c r="F27" s="28" t="s">
        <v>545</v>
      </c>
      <c r="G27" s="62"/>
      <c r="H27" s="29" t="s">
        <v>7</v>
      </c>
      <c r="I27" s="35" t="s">
        <v>142</v>
      </c>
      <c r="J27" s="28" t="s">
        <v>243</v>
      </c>
      <c r="K27" s="35" t="s">
        <v>326</v>
      </c>
      <c r="L27" s="28" t="s">
        <v>496</v>
      </c>
      <c r="M27" s="30">
        <v>45908</v>
      </c>
      <c r="N27" s="30">
        <v>45910</v>
      </c>
      <c r="O27" s="94" t="s">
        <v>226</v>
      </c>
      <c r="P27" s="94" t="s">
        <v>226</v>
      </c>
      <c r="Q27" s="94" t="s">
        <v>226</v>
      </c>
      <c r="R27" s="94" t="s">
        <v>226</v>
      </c>
      <c r="S27" s="192">
        <f t="shared" si="3"/>
        <v>0</v>
      </c>
      <c r="T27" s="35">
        <v>2</v>
      </c>
      <c r="U27" s="95">
        <v>250.62</v>
      </c>
      <c r="V27" s="35">
        <v>1</v>
      </c>
      <c r="W27" s="95">
        <v>75.2</v>
      </c>
      <c r="X27" s="35">
        <f t="shared" si="0"/>
        <v>3</v>
      </c>
      <c r="Y27" s="102">
        <f t="shared" si="1"/>
        <v>576.44000000000005</v>
      </c>
      <c r="Z27" s="96">
        <f t="shared" si="2"/>
        <v>576.44000000000005</v>
      </c>
      <c r="AA27" s="184"/>
      <c r="AB27" s="56"/>
      <c r="AC27" s="41"/>
      <c r="AD27" s="56"/>
    </row>
    <row r="28" spans="1:30" s="57" customFormat="1" ht="45" customHeight="1">
      <c r="A28" s="27" t="s">
        <v>430</v>
      </c>
      <c r="B28" s="27" t="s">
        <v>430</v>
      </c>
      <c r="C28" s="27" t="s">
        <v>307</v>
      </c>
      <c r="D28" s="27" t="s">
        <v>308</v>
      </c>
      <c r="E28" s="27" t="s">
        <v>309</v>
      </c>
      <c r="F28" s="28" t="s">
        <v>300</v>
      </c>
      <c r="G28" s="62"/>
      <c r="H28" s="29" t="s">
        <v>179</v>
      </c>
      <c r="I28" s="35" t="s">
        <v>142</v>
      </c>
      <c r="J28" s="28" t="s">
        <v>402</v>
      </c>
      <c r="K28" s="35" t="s">
        <v>142</v>
      </c>
      <c r="L28" s="28" t="s">
        <v>532</v>
      </c>
      <c r="M28" s="30">
        <v>45916</v>
      </c>
      <c r="N28" s="30">
        <v>45916</v>
      </c>
      <c r="O28" s="94" t="s">
        <v>226</v>
      </c>
      <c r="P28" s="94" t="s">
        <v>226</v>
      </c>
      <c r="Q28" s="94" t="s">
        <v>226</v>
      </c>
      <c r="R28" s="94" t="s">
        <v>226</v>
      </c>
      <c r="S28" s="192">
        <f t="shared" si="3"/>
        <v>0</v>
      </c>
      <c r="T28" s="35"/>
      <c r="U28" s="95"/>
      <c r="V28" s="35">
        <v>1</v>
      </c>
      <c r="W28" s="95">
        <v>55</v>
      </c>
      <c r="X28" s="35">
        <f t="shared" si="0"/>
        <v>1</v>
      </c>
      <c r="Y28" s="102">
        <f t="shared" si="1"/>
        <v>55</v>
      </c>
      <c r="Z28" s="96">
        <f t="shared" si="2"/>
        <v>55</v>
      </c>
      <c r="AA28" s="184"/>
      <c r="AB28" s="40"/>
      <c r="AC28" s="41"/>
      <c r="AD28" s="40"/>
    </row>
    <row r="29" spans="1:30" ht="42" customHeight="1">
      <c r="A29" s="27" t="s">
        <v>430</v>
      </c>
      <c r="B29" s="27" t="s">
        <v>430</v>
      </c>
      <c r="C29" s="27" t="s">
        <v>177</v>
      </c>
      <c r="D29" s="27" t="s">
        <v>268</v>
      </c>
      <c r="E29" s="27" t="s">
        <v>178</v>
      </c>
      <c r="F29" s="28" t="s">
        <v>300</v>
      </c>
      <c r="G29" s="62"/>
      <c r="H29" s="29" t="s">
        <v>179</v>
      </c>
      <c r="I29" s="35" t="s">
        <v>142</v>
      </c>
      <c r="J29" s="28" t="s">
        <v>402</v>
      </c>
      <c r="K29" s="35" t="s">
        <v>142</v>
      </c>
      <c r="L29" s="28" t="s">
        <v>532</v>
      </c>
      <c r="M29" s="30">
        <v>45916</v>
      </c>
      <c r="N29" s="30">
        <v>45916</v>
      </c>
      <c r="O29" s="94" t="s">
        <v>226</v>
      </c>
      <c r="P29" s="94" t="s">
        <v>226</v>
      </c>
      <c r="Q29" s="94" t="s">
        <v>226</v>
      </c>
      <c r="R29" s="94" t="s">
        <v>226</v>
      </c>
      <c r="S29" s="192">
        <f t="shared" si="3"/>
        <v>0</v>
      </c>
      <c r="T29" s="35"/>
      <c r="U29" s="95"/>
      <c r="V29" s="35">
        <v>1</v>
      </c>
      <c r="W29" s="95">
        <v>57</v>
      </c>
      <c r="X29" s="35">
        <f t="shared" si="0"/>
        <v>1</v>
      </c>
      <c r="Y29" s="102">
        <f t="shared" si="1"/>
        <v>57</v>
      </c>
      <c r="Z29" s="96">
        <f t="shared" si="2"/>
        <v>57</v>
      </c>
      <c r="AA29" s="184"/>
      <c r="AB29" s="55"/>
      <c r="AC29" s="41"/>
    </row>
    <row r="30" spans="1:30" ht="44.25" customHeight="1">
      <c r="A30" s="27" t="s">
        <v>430</v>
      </c>
      <c r="B30" s="27" t="s">
        <v>430</v>
      </c>
      <c r="C30" s="27" t="s">
        <v>217</v>
      </c>
      <c r="D30" s="27">
        <v>865095</v>
      </c>
      <c r="E30" s="27" t="s">
        <v>215</v>
      </c>
      <c r="F30" s="28" t="s">
        <v>546</v>
      </c>
      <c r="G30" s="62"/>
      <c r="H30" s="29" t="s">
        <v>7</v>
      </c>
      <c r="I30" s="35" t="s">
        <v>142</v>
      </c>
      <c r="J30" s="28" t="s">
        <v>243</v>
      </c>
      <c r="K30" s="35" t="s">
        <v>293</v>
      </c>
      <c r="L30" s="28" t="s">
        <v>294</v>
      </c>
      <c r="M30" s="30">
        <v>45920</v>
      </c>
      <c r="N30" s="30">
        <v>45923</v>
      </c>
      <c r="O30" s="94" t="s">
        <v>226</v>
      </c>
      <c r="P30" s="94" t="s">
        <v>226</v>
      </c>
      <c r="Q30" s="94" t="s">
        <v>226</v>
      </c>
      <c r="R30" s="94" t="s">
        <v>226</v>
      </c>
      <c r="S30" s="192">
        <f t="shared" si="3"/>
        <v>0</v>
      </c>
      <c r="T30" s="35">
        <v>3</v>
      </c>
      <c r="U30" s="95">
        <v>1430.46</v>
      </c>
      <c r="V30" s="35"/>
      <c r="W30" s="95"/>
      <c r="X30" s="35">
        <f t="shared" si="0"/>
        <v>3</v>
      </c>
      <c r="Y30" s="102">
        <f t="shared" si="1"/>
        <v>4291.38</v>
      </c>
      <c r="Z30" s="96">
        <f t="shared" si="2"/>
        <v>4291.38</v>
      </c>
      <c r="AA30" s="184"/>
      <c r="AB30" s="55"/>
    </row>
    <row r="31" spans="1:30" ht="48.75" customHeight="1">
      <c r="A31" s="27" t="s">
        <v>430</v>
      </c>
      <c r="B31" s="27" t="s">
        <v>430</v>
      </c>
      <c r="C31" s="27" t="s">
        <v>217</v>
      </c>
      <c r="D31" s="27">
        <v>865095</v>
      </c>
      <c r="E31" s="27" t="s">
        <v>215</v>
      </c>
      <c r="F31" s="28" t="s">
        <v>546</v>
      </c>
      <c r="G31" s="62"/>
      <c r="H31" s="29" t="s">
        <v>7</v>
      </c>
      <c r="I31" s="35" t="s">
        <v>547</v>
      </c>
      <c r="J31" s="28" t="s">
        <v>294</v>
      </c>
      <c r="K31" s="35" t="s">
        <v>366</v>
      </c>
      <c r="L31" s="28" t="s">
        <v>473</v>
      </c>
      <c r="M31" s="30">
        <v>45923</v>
      </c>
      <c r="N31" s="30">
        <v>45924</v>
      </c>
      <c r="O31" s="94" t="s">
        <v>226</v>
      </c>
      <c r="P31" s="94" t="s">
        <v>226</v>
      </c>
      <c r="Q31" s="94" t="s">
        <v>226</v>
      </c>
      <c r="R31" s="94" t="s">
        <v>226</v>
      </c>
      <c r="S31" s="192">
        <f t="shared" si="3"/>
        <v>0</v>
      </c>
      <c r="T31" s="35">
        <v>1</v>
      </c>
      <c r="U31" s="95">
        <v>1430.46</v>
      </c>
      <c r="V31" s="35"/>
      <c r="W31" s="95"/>
      <c r="X31" s="35">
        <f t="shared" si="0"/>
        <v>1</v>
      </c>
      <c r="Y31" s="102">
        <f t="shared" si="1"/>
        <v>1430.46</v>
      </c>
      <c r="Z31" s="96">
        <f t="shared" si="2"/>
        <v>1430.46</v>
      </c>
      <c r="AA31" s="184"/>
      <c r="AB31" s="55"/>
    </row>
    <row r="32" spans="1:30" ht="52.5" customHeight="1">
      <c r="A32" s="27" t="s">
        <v>430</v>
      </c>
      <c r="B32" s="27" t="s">
        <v>430</v>
      </c>
      <c r="C32" s="27" t="s">
        <v>217</v>
      </c>
      <c r="D32" s="27">
        <v>865095</v>
      </c>
      <c r="E32" s="27" t="s">
        <v>215</v>
      </c>
      <c r="F32" s="28" t="s">
        <v>546</v>
      </c>
      <c r="G32" s="62"/>
      <c r="H32" s="29" t="s">
        <v>7</v>
      </c>
      <c r="I32" s="35" t="s">
        <v>366</v>
      </c>
      <c r="J32" s="28" t="s">
        <v>473</v>
      </c>
      <c r="K32" s="35" t="s">
        <v>291</v>
      </c>
      <c r="L32" s="28" t="s">
        <v>292</v>
      </c>
      <c r="M32" s="30">
        <v>45924</v>
      </c>
      <c r="N32" s="30">
        <v>45925</v>
      </c>
      <c r="O32" s="94" t="s">
        <v>226</v>
      </c>
      <c r="P32" s="94" t="s">
        <v>226</v>
      </c>
      <c r="Q32" s="94" t="s">
        <v>226</v>
      </c>
      <c r="R32" s="94" t="s">
        <v>226</v>
      </c>
      <c r="S32" s="192">
        <f t="shared" si="3"/>
        <v>0</v>
      </c>
      <c r="T32" s="35">
        <v>1</v>
      </c>
      <c r="U32" s="95">
        <v>1430.46</v>
      </c>
      <c r="V32" s="35"/>
      <c r="W32" s="95"/>
      <c r="X32" s="35">
        <f t="shared" si="0"/>
        <v>1</v>
      </c>
      <c r="Y32" s="102">
        <f t="shared" si="1"/>
        <v>1430.46</v>
      </c>
      <c r="Z32" s="96">
        <f t="shared" si="2"/>
        <v>1430.46</v>
      </c>
      <c r="AA32" s="184"/>
      <c r="AB32" s="55"/>
      <c r="AC32" s="55"/>
      <c r="AD32" s="55"/>
    </row>
    <row r="33" spans="1:30" ht="49.5" customHeight="1">
      <c r="A33" s="27" t="s">
        <v>430</v>
      </c>
      <c r="B33" s="27" t="s">
        <v>430</v>
      </c>
      <c r="C33" s="27" t="s">
        <v>217</v>
      </c>
      <c r="D33" s="27">
        <v>865095</v>
      </c>
      <c r="E33" s="27" t="s">
        <v>215</v>
      </c>
      <c r="F33" s="28" t="s">
        <v>546</v>
      </c>
      <c r="G33" s="62"/>
      <c r="H33" s="29" t="s">
        <v>7</v>
      </c>
      <c r="I33" s="35" t="s">
        <v>291</v>
      </c>
      <c r="J33" s="28" t="s">
        <v>292</v>
      </c>
      <c r="K33" s="35" t="s">
        <v>293</v>
      </c>
      <c r="L33" s="28" t="s">
        <v>297</v>
      </c>
      <c r="M33" s="30">
        <v>45925</v>
      </c>
      <c r="N33" s="30">
        <v>45926</v>
      </c>
      <c r="O33" s="94" t="s">
        <v>226</v>
      </c>
      <c r="P33" s="94" t="s">
        <v>226</v>
      </c>
      <c r="Q33" s="94" t="s">
        <v>226</v>
      </c>
      <c r="R33" s="94" t="s">
        <v>226</v>
      </c>
      <c r="S33" s="192">
        <f t="shared" si="3"/>
        <v>0</v>
      </c>
      <c r="T33" s="35">
        <v>1</v>
      </c>
      <c r="U33" s="95">
        <v>1430.46</v>
      </c>
      <c r="V33" s="35"/>
      <c r="W33" s="95"/>
      <c r="X33" s="35">
        <f t="shared" si="0"/>
        <v>1</v>
      </c>
      <c r="Y33" s="102">
        <f t="shared" si="1"/>
        <v>1430.46</v>
      </c>
      <c r="Z33" s="96">
        <f t="shared" si="2"/>
        <v>1430.46</v>
      </c>
      <c r="AA33" s="184"/>
      <c r="AB33" s="55"/>
    </row>
    <row r="34" spans="1:30" ht="50.25" customHeight="1">
      <c r="A34" s="27" t="s">
        <v>430</v>
      </c>
      <c r="B34" s="27" t="s">
        <v>430</v>
      </c>
      <c r="C34" s="27" t="s">
        <v>217</v>
      </c>
      <c r="D34" s="27">
        <v>865095</v>
      </c>
      <c r="E34" s="27" t="s">
        <v>215</v>
      </c>
      <c r="F34" s="28" t="s">
        <v>546</v>
      </c>
      <c r="G34" s="62"/>
      <c r="H34" s="29" t="s">
        <v>7</v>
      </c>
      <c r="I34" s="35" t="s">
        <v>293</v>
      </c>
      <c r="J34" s="28" t="s">
        <v>297</v>
      </c>
      <c r="K34" s="35" t="s">
        <v>293</v>
      </c>
      <c r="L34" s="28" t="s">
        <v>294</v>
      </c>
      <c r="M34" s="30">
        <v>45926</v>
      </c>
      <c r="N34" s="30">
        <v>45931</v>
      </c>
      <c r="O34" s="45" t="s">
        <v>298</v>
      </c>
      <c r="P34" s="77" t="s">
        <v>529</v>
      </c>
      <c r="Q34" s="180">
        <v>1606.45</v>
      </c>
      <c r="R34" s="180"/>
      <c r="S34" s="192">
        <f t="shared" si="3"/>
        <v>1606.45</v>
      </c>
      <c r="T34" s="35">
        <v>5</v>
      </c>
      <c r="U34" s="95">
        <v>1430.46</v>
      </c>
      <c r="V34" s="35">
        <v>1</v>
      </c>
      <c r="W34" s="95">
        <v>429.14</v>
      </c>
      <c r="X34" s="35">
        <f t="shared" si="0"/>
        <v>6</v>
      </c>
      <c r="Y34" s="102">
        <f t="shared" si="1"/>
        <v>7581.4400000000005</v>
      </c>
      <c r="Z34" s="96">
        <f t="shared" si="2"/>
        <v>9187.8900000000012</v>
      </c>
      <c r="AA34" s="184"/>
      <c r="AB34" s="55"/>
    </row>
    <row r="35" spans="1:30" ht="45" customHeight="1">
      <c r="A35" s="27" t="s">
        <v>430</v>
      </c>
      <c r="B35" s="27" t="s">
        <v>430</v>
      </c>
      <c r="C35" s="27" t="s">
        <v>148</v>
      </c>
      <c r="D35" s="27">
        <v>3735</v>
      </c>
      <c r="E35" s="27" t="s">
        <v>143</v>
      </c>
      <c r="F35" s="27" t="s">
        <v>541</v>
      </c>
      <c r="G35" s="62"/>
      <c r="H35" s="29" t="s">
        <v>144</v>
      </c>
      <c r="I35" s="35" t="s">
        <v>142</v>
      </c>
      <c r="J35" s="28" t="s">
        <v>402</v>
      </c>
      <c r="K35" s="35" t="s">
        <v>142</v>
      </c>
      <c r="L35" s="28" t="s">
        <v>443</v>
      </c>
      <c r="M35" s="30">
        <v>45925</v>
      </c>
      <c r="N35" s="30">
        <v>45926</v>
      </c>
      <c r="O35" s="94" t="s">
        <v>226</v>
      </c>
      <c r="P35" s="94" t="s">
        <v>226</v>
      </c>
      <c r="Q35" s="94" t="s">
        <v>226</v>
      </c>
      <c r="R35" s="94" t="s">
        <v>226</v>
      </c>
      <c r="S35" s="192">
        <f t="shared" si="3"/>
        <v>0</v>
      </c>
      <c r="T35" s="35">
        <v>1</v>
      </c>
      <c r="U35" s="95">
        <v>120</v>
      </c>
      <c r="V35" s="35">
        <v>1</v>
      </c>
      <c r="W35" s="95">
        <v>55</v>
      </c>
      <c r="X35" s="35">
        <f t="shared" si="0"/>
        <v>2</v>
      </c>
      <c r="Y35" s="102">
        <f t="shared" si="1"/>
        <v>175</v>
      </c>
      <c r="Z35" s="96">
        <f t="shared" si="2"/>
        <v>175</v>
      </c>
      <c r="AA35" s="184"/>
      <c r="AB35" s="55"/>
    </row>
    <row r="36" spans="1:30" ht="41.25" customHeight="1">
      <c r="A36" s="27" t="s">
        <v>430</v>
      </c>
      <c r="B36" s="27" t="s">
        <v>430</v>
      </c>
      <c r="C36" s="27" t="s">
        <v>186</v>
      </c>
      <c r="D36" s="27">
        <v>8010</v>
      </c>
      <c r="E36" s="27" t="s">
        <v>187</v>
      </c>
      <c r="F36" s="28" t="s">
        <v>546</v>
      </c>
      <c r="G36" s="62"/>
      <c r="H36" s="29" t="s">
        <v>7</v>
      </c>
      <c r="I36" s="35" t="s">
        <v>142</v>
      </c>
      <c r="J36" s="28" t="s">
        <v>243</v>
      </c>
      <c r="K36" s="35" t="s">
        <v>293</v>
      </c>
      <c r="L36" s="28" t="s">
        <v>294</v>
      </c>
      <c r="M36" s="30">
        <v>45920</v>
      </c>
      <c r="N36" s="30">
        <v>45923</v>
      </c>
      <c r="O36" s="94" t="s">
        <v>226</v>
      </c>
      <c r="P36" s="94" t="s">
        <v>226</v>
      </c>
      <c r="Q36" s="94" t="s">
        <v>226</v>
      </c>
      <c r="R36" s="94" t="s">
        <v>226</v>
      </c>
      <c r="S36" s="192">
        <f t="shared" si="3"/>
        <v>0</v>
      </c>
      <c r="T36" s="35">
        <v>3</v>
      </c>
      <c r="U36" s="95">
        <v>1430.46</v>
      </c>
      <c r="V36" s="35"/>
      <c r="W36" s="95"/>
      <c r="X36" s="35">
        <f t="shared" si="0"/>
        <v>3</v>
      </c>
      <c r="Y36" s="102">
        <f t="shared" si="1"/>
        <v>4291.38</v>
      </c>
      <c r="Z36" s="96">
        <f t="shared" si="2"/>
        <v>4291.38</v>
      </c>
      <c r="AA36" s="184"/>
      <c r="AB36" s="55"/>
    </row>
    <row r="37" spans="1:30" ht="43.5" customHeight="1">
      <c r="A37" s="27" t="s">
        <v>430</v>
      </c>
      <c r="B37" s="27" t="s">
        <v>430</v>
      </c>
      <c r="C37" s="27" t="s">
        <v>186</v>
      </c>
      <c r="D37" s="27">
        <v>8010</v>
      </c>
      <c r="E37" s="27" t="s">
        <v>187</v>
      </c>
      <c r="F37" s="28" t="s">
        <v>546</v>
      </c>
      <c r="G37" s="62"/>
      <c r="H37" s="29" t="s">
        <v>7</v>
      </c>
      <c r="I37" s="35" t="s">
        <v>547</v>
      </c>
      <c r="J37" s="28" t="s">
        <v>294</v>
      </c>
      <c r="K37" s="35" t="s">
        <v>366</v>
      </c>
      <c r="L37" s="28" t="s">
        <v>473</v>
      </c>
      <c r="M37" s="30">
        <v>45923</v>
      </c>
      <c r="N37" s="30">
        <v>45924</v>
      </c>
      <c r="O37" s="94" t="s">
        <v>226</v>
      </c>
      <c r="P37" s="94" t="s">
        <v>226</v>
      </c>
      <c r="Q37" s="94" t="s">
        <v>226</v>
      </c>
      <c r="R37" s="94" t="s">
        <v>226</v>
      </c>
      <c r="S37" s="192">
        <f t="shared" si="3"/>
        <v>0</v>
      </c>
      <c r="T37" s="35">
        <v>1</v>
      </c>
      <c r="U37" s="95">
        <v>1430.46</v>
      </c>
      <c r="V37" s="35"/>
      <c r="W37" s="95"/>
      <c r="X37" s="35">
        <f t="shared" si="0"/>
        <v>1</v>
      </c>
      <c r="Y37" s="102">
        <f t="shared" si="1"/>
        <v>1430.46</v>
      </c>
      <c r="Z37" s="96">
        <f t="shared" si="2"/>
        <v>1430.46</v>
      </c>
      <c r="AA37" s="184"/>
      <c r="AB37" s="55"/>
    </row>
    <row r="38" spans="1:30" ht="50.25" customHeight="1">
      <c r="A38" s="27" t="s">
        <v>430</v>
      </c>
      <c r="B38" s="27" t="s">
        <v>430</v>
      </c>
      <c r="C38" s="27" t="s">
        <v>186</v>
      </c>
      <c r="D38" s="27">
        <v>8010</v>
      </c>
      <c r="E38" s="27" t="s">
        <v>187</v>
      </c>
      <c r="F38" s="28" t="s">
        <v>546</v>
      </c>
      <c r="G38" s="62"/>
      <c r="H38" s="29" t="s">
        <v>7</v>
      </c>
      <c r="I38" s="35" t="s">
        <v>366</v>
      </c>
      <c r="J38" s="28" t="s">
        <v>473</v>
      </c>
      <c r="K38" s="35" t="s">
        <v>291</v>
      </c>
      <c r="L38" s="28" t="s">
        <v>292</v>
      </c>
      <c r="M38" s="30">
        <v>45924</v>
      </c>
      <c r="N38" s="30">
        <v>45925</v>
      </c>
      <c r="O38" s="94" t="s">
        <v>226</v>
      </c>
      <c r="P38" s="94" t="s">
        <v>226</v>
      </c>
      <c r="Q38" s="94" t="s">
        <v>226</v>
      </c>
      <c r="R38" s="94" t="s">
        <v>226</v>
      </c>
      <c r="S38" s="192">
        <f t="shared" si="3"/>
        <v>0</v>
      </c>
      <c r="T38" s="35">
        <v>1</v>
      </c>
      <c r="U38" s="95">
        <v>1430.46</v>
      </c>
      <c r="V38" s="35"/>
      <c r="W38" s="95"/>
      <c r="X38" s="35">
        <f t="shared" si="0"/>
        <v>1</v>
      </c>
      <c r="Y38" s="102">
        <f t="shared" si="1"/>
        <v>1430.46</v>
      </c>
      <c r="Z38" s="96">
        <f t="shared" si="2"/>
        <v>1430.46</v>
      </c>
      <c r="AA38" s="184"/>
      <c r="AB38" s="55"/>
    </row>
    <row r="39" spans="1:30" s="39" customFormat="1" ht="45" customHeight="1">
      <c r="A39" s="27" t="s">
        <v>430</v>
      </c>
      <c r="B39" s="27" t="s">
        <v>430</v>
      </c>
      <c r="C39" s="27" t="s">
        <v>186</v>
      </c>
      <c r="D39" s="27">
        <v>8010</v>
      </c>
      <c r="E39" s="27" t="s">
        <v>187</v>
      </c>
      <c r="F39" s="28" t="s">
        <v>546</v>
      </c>
      <c r="G39" s="62"/>
      <c r="H39" s="29" t="s">
        <v>7</v>
      </c>
      <c r="I39" s="35" t="s">
        <v>291</v>
      </c>
      <c r="J39" s="28" t="s">
        <v>292</v>
      </c>
      <c r="K39" s="35" t="s">
        <v>293</v>
      </c>
      <c r="L39" s="28" t="s">
        <v>297</v>
      </c>
      <c r="M39" s="30">
        <v>45925</v>
      </c>
      <c r="N39" s="30">
        <v>45926</v>
      </c>
      <c r="O39" s="94" t="s">
        <v>226</v>
      </c>
      <c r="P39" s="94" t="s">
        <v>226</v>
      </c>
      <c r="Q39" s="94" t="s">
        <v>226</v>
      </c>
      <c r="R39" s="94" t="s">
        <v>226</v>
      </c>
      <c r="S39" s="192">
        <f t="shared" si="3"/>
        <v>0</v>
      </c>
      <c r="T39" s="35">
        <v>1</v>
      </c>
      <c r="U39" s="95">
        <v>1430.46</v>
      </c>
      <c r="V39" s="35"/>
      <c r="W39" s="95"/>
      <c r="X39" s="35">
        <f t="shared" si="0"/>
        <v>1</v>
      </c>
      <c r="Y39" s="102">
        <f t="shared" si="1"/>
        <v>1430.46</v>
      </c>
      <c r="Z39" s="96">
        <f t="shared" si="2"/>
        <v>1430.46</v>
      </c>
      <c r="AA39" s="184"/>
      <c r="AB39" s="38"/>
      <c r="AC39" s="41"/>
      <c r="AD39" s="38"/>
    </row>
    <row r="40" spans="1:30" s="39" customFormat="1" ht="45" customHeight="1">
      <c r="A40" s="27" t="s">
        <v>430</v>
      </c>
      <c r="B40" s="27" t="s">
        <v>430</v>
      </c>
      <c r="C40" s="27" t="s">
        <v>186</v>
      </c>
      <c r="D40" s="27">
        <v>8010</v>
      </c>
      <c r="E40" s="27" t="s">
        <v>187</v>
      </c>
      <c r="F40" s="28" t="s">
        <v>546</v>
      </c>
      <c r="G40" s="62"/>
      <c r="H40" s="29" t="s">
        <v>7</v>
      </c>
      <c r="I40" s="35" t="s">
        <v>293</v>
      </c>
      <c r="J40" s="28" t="s">
        <v>297</v>
      </c>
      <c r="K40" s="35" t="s">
        <v>293</v>
      </c>
      <c r="L40" s="28" t="s">
        <v>294</v>
      </c>
      <c r="M40" s="30">
        <v>45926</v>
      </c>
      <c r="N40" s="30">
        <v>45931</v>
      </c>
      <c r="O40" s="45" t="s">
        <v>298</v>
      </c>
      <c r="P40" s="77" t="s">
        <v>529</v>
      </c>
      <c r="Q40" s="180">
        <v>1606.45</v>
      </c>
      <c r="R40" s="94" t="s">
        <v>226</v>
      </c>
      <c r="S40" s="192">
        <f t="shared" si="3"/>
        <v>1606.45</v>
      </c>
      <c r="T40" s="35">
        <v>5</v>
      </c>
      <c r="U40" s="95">
        <v>1430.46</v>
      </c>
      <c r="V40" s="35">
        <v>1</v>
      </c>
      <c r="W40" s="95">
        <v>429.14</v>
      </c>
      <c r="X40" s="35">
        <f t="shared" si="0"/>
        <v>6</v>
      </c>
      <c r="Y40" s="102">
        <f t="shared" si="1"/>
        <v>7581.4400000000005</v>
      </c>
      <c r="Z40" s="96">
        <f t="shared" si="2"/>
        <v>9187.8900000000012</v>
      </c>
      <c r="AA40" s="184"/>
      <c r="AB40" s="38"/>
      <c r="AC40" s="41"/>
      <c r="AD40" s="38"/>
    </row>
    <row r="41" spans="1:30" s="39" customFormat="1" ht="45" customHeight="1">
      <c r="A41" s="27" t="s">
        <v>430</v>
      </c>
      <c r="B41" s="27" t="s">
        <v>430</v>
      </c>
      <c r="C41" s="27" t="s">
        <v>196</v>
      </c>
      <c r="D41" s="27">
        <v>864064</v>
      </c>
      <c r="E41" s="27" t="s">
        <v>158</v>
      </c>
      <c r="F41" s="28" t="s">
        <v>546</v>
      </c>
      <c r="G41" s="62"/>
      <c r="H41" s="29" t="s">
        <v>7</v>
      </c>
      <c r="I41" s="35" t="s">
        <v>142</v>
      </c>
      <c r="J41" s="28" t="s">
        <v>243</v>
      </c>
      <c r="K41" s="35" t="s">
        <v>293</v>
      </c>
      <c r="L41" s="28" t="s">
        <v>294</v>
      </c>
      <c r="M41" s="30">
        <v>45919</v>
      </c>
      <c r="N41" s="30">
        <v>45923</v>
      </c>
      <c r="O41" s="45" t="s">
        <v>246</v>
      </c>
      <c r="P41" s="77" t="s">
        <v>529</v>
      </c>
      <c r="Q41" s="180">
        <v>5100.32</v>
      </c>
      <c r="R41" s="94" t="s">
        <v>226</v>
      </c>
      <c r="S41" s="192">
        <f t="shared" si="3"/>
        <v>5100.32</v>
      </c>
      <c r="T41" s="35">
        <v>4</v>
      </c>
      <c r="U41" s="95">
        <v>1430.46</v>
      </c>
      <c r="V41" s="35"/>
      <c r="W41" s="95"/>
      <c r="X41" s="35">
        <f t="shared" si="0"/>
        <v>4</v>
      </c>
      <c r="Y41" s="102">
        <f t="shared" si="1"/>
        <v>5721.84</v>
      </c>
      <c r="Z41" s="96">
        <f t="shared" si="2"/>
        <v>10822.16</v>
      </c>
      <c r="AA41" s="184"/>
      <c r="AB41" s="38"/>
      <c r="AC41" s="41"/>
      <c r="AD41" s="38"/>
    </row>
    <row r="42" spans="1:30" ht="56.25" customHeight="1">
      <c r="A42" s="27" t="s">
        <v>430</v>
      </c>
      <c r="B42" s="27" t="s">
        <v>430</v>
      </c>
      <c r="C42" s="27" t="s">
        <v>196</v>
      </c>
      <c r="D42" s="27">
        <v>864064</v>
      </c>
      <c r="E42" s="27" t="s">
        <v>158</v>
      </c>
      <c r="F42" s="28" t="s">
        <v>546</v>
      </c>
      <c r="G42" s="62"/>
      <c r="H42" s="29" t="s">
        <v>7</v>
      </c>
      <c r="I42" s="35" t="s">
        <v>547</v>
      </c>
      <c r="J42" s="28" t="s">
        <v>294</v>
      </c>
      <c r="K42" s="35" t="s">
        <v>366</v>
      </c>
      <c r="L42" s="28" t="s">
        <v>473</v>
      </c>
      <c r="M42" s="30">
        <v>45923</v>
      </c>
      <c r="N42" s="30">
        <v>45924</v>
      </c>
      <c r="O42" s="94" t="s">
        <v>226</v>
      </c>
      <c r="P42" s="94" t="s">
        <v>226</v>
      </c>
      <c r="Q42" s="94" t="s">
        <v>226</v>
      </c>
      <c r="R42" s="94" t="s">
        <v>226</v>
      </c>
      <c r="S42" s="192">
        <f t="shared" si="3"/>
        <v>0</v>
      </c>
      <c r="T42" s="35">
        <v>1</v>
      </c>
      <c r="U42" s="95">
        <v>1430.46</v>
      </c>
      <c r="V42" s="35"/>
      <c r="W42" s="95"/>
      <c r="X42" s="35">
        <f t="shared" si="0"/>
        <v>1</v>
      </c>
      <c r="Y42" s="102">
        <f t="shared" si="1"/>
        <v>1430.46</v>
      </c>
      <c r="Z42" s="96">
        <f t="shared" si="2"/>
        <v>1430.46</v>
      </c>
      <c r="AA42" s="184"/>
      <c r="AB42" s="55"/>
    </row>
    <row r="43" spans="1:30" ht="58.5" customHeight="1">
      <c r="A43" s="27" t="s">
        <v>430</v>
      </c>
      <c r="B43" s="27" t="s">
        <v>430</v>
      </c>
      <c r="C43" s="27" t="s">
        <v>196</v>
      </c>
      <c r="D43" s="27">
        <v>864064</v>
      </c>
      <c r="E43" s="27" t="s">
        <v>158</v>
      </c>
      <c r="F43" s="28" t="s">
        <v>546</v>
      </c>
      <c r="G43" s="62"/>
      <c r="H43" s="29" t="s">
        <v>7</v>
      </c>
      <c r="I43" s="35" t="s">
        <v>366</v>
      </c>
      <c r="J43" s="28" t="s">
        <v>473</v>
      </c>
      <c r="K43" s="35" t="s">
        <v>291</v>
      </c>
      <c r="L43" s="28" t="s">
        <v>292</v>
      </c>
      <c r="M43" s="30">
        <v>45924</v>
      </c>
      <c r="N43" s="30">
        <v>45925</v>
      </c>
      <c r="O43" s="45" t="s">
        <v>246</v>
      </c>
      <c r="P43" s="77" t="s">
        <v>529</v>
      </c>
      <c r="Q43" s="180">
        <v>2764.12</v>
      </c>
      <c r="R43" s="94" t="s">
        <v>226</v>
      </c>
      <c r="S43" s="192">
        <f t="shared" si="3"/>
        <v>2764.12</v>
      </c>
      <c r="T43" s="35">
        <v>1</v>
      </c>
      <c r="U43" s="95">
        <v>1430.46</v>
      </c>
      <c r="V43" s="35"/>
      <c r="W43" s="95"/>
      <c r="X43" s="35">
        <f t="shared" si="0"/>
        <v>1</v>
      </c>
      <c r="Y43" s="102">
        <f t="shared" si="1"/>
        <v>1430.46</v>
      </c>
      <c r="Z43" s="96">
        <f t="shared" si="2"/>
        <v>4194.58</v>
      </c>
      <c r="AA43" s="184"/>
      <c r="AB43" s="55"/>
    </row>
    <row r="44" spans="1:30" ht="58.5" customHeight="1">
      <c r="A44" s="27" t="s">
        <v>430</v>
      </c>
      <c r="B44" s="27" t="s">
        <v>430</v>
      </c>
      <c r="C44" s="27" t="s">
        <v>196</v>
      </c>
      <c r="D44" s="27">
        <v>864064</v>
      </c>
      <c r="E44" s="27" t="s">
        <v>158</v>
      </c>
      <c r="F44" s="28" t="s">
        <v>546</v>
      </c>
      <c r="G44" s="62"/>
      <c r="H44" s="29" t="s">
        <v>7</v>
      </c>
      <c r="I44" s="35" t="s">
        <v>291</v>
      </c>
      <c r="J44" s="28" t="s">
        <v>292</v>
      </c>
      <c r="K44" s="35" t="s">
        <v>293</v>
      </c>
      <c r="L44" s="28" t="s">
        <v>297</v>
      </c>
      <c r="M44" s="30">
        <v>45925</v>
      </c>
      <c r="N44" s="30">
        <v>45926</v>
      </c>
      <c r="O44" s="45" t="s">
        <v>246</v>
      </c>
      <c r="P44" s="77" t="s">
        <v>529</v>
      </c>
      <c r="Q44" s="180">
        <v>1522.53</v>
      </c>
      <c r="R44" s="94" t="s">
        <v>226</v>
      </c>
      <c r="S44" s="192">
        <f t="shared" si="3"/>
        <v>1522.53</v>
      </c>
      <c r="T44" s="35">
        <v>1</v>
      </c>
      <c r="U44" s="95">
        <v>1430.46</v>
      </c>
      <c r="V44" s="35"/>
      <c r="W44" s="95"/>
      <c r="X44" s="35">
        <f t="shared" si="0"/>
        <v>1</v>
      </c>
      <c r="Y44" s="102">
        <f t="shared" si="1"/>
        <v>1430.46</v>
      </c>
      <c r="Z44" s="96">
        <f t="shared" si="2"/>
        <v>2952.99</v>
      </c>
      <c r="AA44" s="184"/>
      <c r="AB44" s="55"/>
    </row>
    <row r="45" spans="1:30" ht="58.5" customHeight="1">
      <c r="A45" s="27" t="s">
        <v>430</v>
      </c>
      <c r="B45" s="27" t="s">
        <v>430</v>
      </c>
      <c r="C45" s="27" t="s">
        <v>196</v>
      </c>
      <c r="D45" s="27">
        <v>864064</v>
      </c>
      <c r="E45" s="27" t="s">
        <v>158</v>
      </c>
      <c r="F45" s="28" t="s">
        <v>546</v>
      </c>
      <c r="G45" s="62"/>
      <c r="H45" s="29" t="s">
        <v>7</v>
      </c>
      <c r="I45" s="35" t="s">
        <v>293</v>
      </c>
      <c r="J45" s="28" t="s">
        <v>297</v>
      </c>
      <c r="K45" s="35" t="s">
        <v>293</v>
      </c>
      <c r="L45" s="28" t="s">
        <v>294</v>
      </c>
      <c r="M45" s="30">
        <v>45926</v>
      </c>
      <c r="N45" s="30">
        <v>45931</v>
      </c>
      <c r="O45" s="45" t="s">
        <v>298</v>
      </c>
      <c r="P45" s="77" t="s">
        <v>529</v>
      </c>
      <c r="Q45" s="180">
        <v>2278.16</v>
      </c>
      <c r="R45" s="94" t="s">
        <v>226</v>
      </c>
      <c r="S45" s="192">
        <f t="shared" si="3"/>
        <v>2278.16</v>
      </c>
      <c r="T45" s="35">
        <v>5</v>
      </c>
      <c r="U45" s="95">
        <v>1430.46</v>
      </c>
      <c r="V45" s="35">
        <v>1</v>
      </c>
      <c r="W45" s="95">
        <v>429.14</v>
      </c>
      <c r="X45" s="35">
        <f t="shared" si="0"/>
        <v>6</v>
      </c>
      <c r="Y45" s="102">
        <f t="shared" si="1"/>
        <v>7581.4400000000005</v>
      </c>
      <c r="Z45" s="96">
        <f t="shared" si="2"/>
        <v>9859.6</v>
      </c>
      <c r="AA45" s="184"/>
      <c r="AB45" s="55"/>
    </row>
    <row r="46" spans="1:30" ht="58.5" customHeight="1">
      <c r="A46" s="27" t="s">
        <v>430</v>
      </c>
      <c r="B46" s="27" t="s">
        <v>430</v>
      </c>
      <c r="C46" s="27" t="s">
        <v>524</v>
      </c>
      <c r="D46" s="27" t="s">
        <v>269</v>
      </c>
      <c r="E46" s="27" t="s">
        <v>270</v>
      </c>
      <c r="F46" s="28" t="s">
        <v>548</v>
      </c>
      <c r="G46" s="62"/>
      <c r="H46" s="29" t="s">
        <v>7</v>
      </c>
      <c r="I46" s="35" t="s">
        <v>142</v>
      </c>
      <c r="J46" s="28" t="s">
        <v>243</v>
      </c>
      <c r="K46" s="35" t="s">
        <v>293</v>
      </c>
      <c r="L46" s="28" t="s">
        <v>294</v>
      </c>
      <c r="M46" s="30">
        <v>45927</v>
      </c>
      <c r="N46" s="30">
        <v>45931</v>
      </c>
      <c r="O46" s="45" t="s">
        <v>246</v>
      </c>
      <c r="P46" s="77" t="s">
        <v>529</v>
      </c>
      <c r="Q46" s="180">
        <v>5902.72</v>
      </c>
      <c r="R46" s="94" t="s">
        <v>226</v>
      </c>
      <c r="S46" s="192">
        <f t="shared" si="3"/>
        <v>5902.72</v>
      </c>
      <c r="T46" s="35">
        <v>4</v>
      </c>
      <c r="U46" s="95">
        <v>1485.204</v>
      </c>
      <c r="V46" s="35">
        <v>1</v>
      </c>
      <c r="W46" s="95">
        <v>445.56099999999998</v>
      </c>
      <c r="X46" s="35">
        <f t="shared" si="0"/>
        <v>5</v>
      </c>
      <c r="Y46" s="102">
        <f t="shared" si="1"/>
        <v>6386.3769999999995</v>
      </c>
      <c r="Z46" s="96">
        <f>Y46+S46</f>
        <v>12289.097</v>
      </c>
      <c r="AA46" s="184"/>
      <c r="AB46" s="55"/>
    </row>
    <row r="47" spans="1:30" ht="58.5" customHeight="1">
      <c r="A47" s="27" t="s">
        <v>430</v>
      </c>
      <c r="B47" s="27" t="s">
        <v>430</v>
      </c>
      <c r="C47" s="27" t="s">
        <v>275</v>
      </c>
      <c r="D47" s="27">
        <v>864072</v>
      </c>
      <c r="E47" s="27" t="s">
        <v>530</v>
      </c>
      <c r="F47" s="28" t="s">
        <v>305</v>
      </c>
      <c r="G47" s="62"/>
      <c r="H47" s="29" t="s">
        <v>179</v>
      </c>
      <c r="I47" s="35" t="s">
        <v>142</v>
      </c>
      <c r="J47" s="28" t="s">
        <v>402</v>
      </c>
      <c r="K47" s="35" t="s">
        <v>142</v>
      </c>
      <c r="L47" s="28" t="s">
        <v>173</v>
      </c>
      <c r="M47" s="30">
        <v>45930</v>
      </c>
      <c r="N47" s="30">
        <v>45930</v>
      </c>
      <c r="O47" s="94" t="s">
        <v>226</v>
      </c>
      <c r="P47" s="94" t="s">
        <v>226</v>
      </c>
      <c r="Q47" s="94" t="s">
        <v>226</v>
      </c>
      <c r="R47" s="94" t="s">
        <v>226</v>
      </c>
      <c r="S47" s="192">
        <f t="shared" si="3"/>
        <v>0</v>
      </c>
      <c r="T47" s="35"/>
      <c r="U47" s="95"/>
      <c r="V47" s="35">
        <v>1</v>
      </c>
      <c r="W47" s="95">
        <v>55</v>
      </c>
      <c r="X47" s="35">
        <f t="shared" si="0"/>
        <v>1</v>
      </c>
      <c r="Y47" s="102">
        <f t="shared" si="1"/>
        <v>55</v>
      </c>
      <c r="Z47" s="96">
        <f t="shared" si="2"/>
        <v>55</v>
      </c>
      <c r="AA47" s="184" t="s">
        <v>549</v>
      </c>
      <c r="AB47" s="55"/>
    </row>
    <row r="48" spans="1:30" ht="58.5" customHeight="1">
      <c r="A48" s="27" t="s">
        <v>430</v>
      </c>
      <c r="B48" s="27" t="s">
        <v>430</v>
      </c>
      <c r="C48" s="27" t="s">
        <v>163</v>
      </c>
      <c r="D48" s="27">
        <v>2399</v>
      </c>
      <c r="E48" s="27" t="s">
        <v>210</v>
      </c>
      <c r="F48" s="28" t="s">
        <v>305</v>
      </c>
      <c r="G48" s="62"/>
      <c r="H48" s="29" t="s">
        <v>179</v>
      </c>
      <c r="I48" s="35" t="s">
        <v>142</v>
      </c>
      <c r="J48" s="28" t="s">
        <v>402</v>
      </c>
      <c r="K48" s="35" t="s">
        <v>142</v>
      </c>
      <c r="L48" s="28" t="s">
        <v>173</v>
      </c>
      <c r="M48" s="30">
        <v>45930</v>
      </c>
      <c r="N48" s="30">
        <v>45930</v>
      </c>
      <c r="O48" s="94" t="s">
        <v>226</v>
      </c>
      <c r="P48" s="94" t="s">
        <v>226</v>
      </c>
      <c r="Q48" s="94" t="s">
        <v>226</v>
      </c>
      <c r="R48" s="94" t="s">
        <v>226</v>
      </c>
      <c r="S48" s="192">
        <f t="shared" si="3"/>
        <v>0</v>
      </c>
      <c r="T48" s="35"/>
      <c r="U48" s="95"/>
      <c r="V48" s="35">
        <v>1</v>
      </c>
      <c r="W48" s="95">
        <v>55</v>
      </c>
      <c r="X48" s="35">
        <f t="shared" si="0"/>
        <v>1</v>
      </c>
      <c r="Y48" s="102">
        <f t="shared" si="1"/>
        <v>55</v>
      </c>
      <c r="Z48" s="96">
        <f t="shared" si="2"/>
        <v>55</v>
      </c>
      <c r="AA48" s="184" t="s">
        <v>549</v>
      </c>
      <c r="AB48" s="55"/>
    </row>
    <row r="49" spans="1:28" ht="58.5" customHeight="1">
      <c r="A49" s="27" t="s">
        <v>430</v>
      </c>
      <c r="B49" s="27" t="s">
        <v>430</v>
      </c>
      <c r="C49" s="27" t="s">
        <v>174</v>
      </c>
      <c r="D49" s="27" t="s">
        <v>301</v>
      </c>
      <c r="E49" s="27" t="s">
        <v>143</v>
      </c>
      <c r="F49" s="28" t="s">
        <v>541</v>
      </c>
      <c r="G49" s="62"/>
      <c r="H49" s="29" t="s">
        <v>144</v>
      </c>
      <c r="I49" s="35" t="s">
        <v>142</v>
      </c>
      <c r="J49" s="28" t="s">
        <v>402</v>
      </c>
      <c r="K49" s="35" t="s">
        <v>142</v>
      </c>
      <c r="L49" s="28" t="s">
        <v>173</v>
      </c>
      <c r="M49" s="30">
        <v>45930</v>
      </c>
      <c r="N49" s="30">
        <v>45930</v>
      </c>
      <c r="O49" s="94" t="s">
        <v>226</v>
      </c>
      <c r="P49" s="94" t="s">
        <v>226</v>
      </c>
      <c r="Q49" s="94" t="s">
        <v>226</v>
      </c>
      <c r="R49" s="94" t="s">
        <v>226</v>
      </c>
      <c r="S49" s="192">
        <f t="shared" si="3"/>
        <v>0</v>
      </c>
      <c r="T49" s="35"/>
      <c r="U49" s="95"/>
      <c r="V49" s="35">
        <v>1</v>
      </c>
      <c r="W49" s="95">
        <v>55</v>
      </c>
      <c r="X49" s="35">
        <f t="shared" si="0"/>
        <v>1</v>
      </c>
      <c r="Y49" s="102">
        <f t="shared" si="1"/>
        <v>55</v>
      </c>
      <c r="Z49" s="96">
        <f t="shared" si="2"/>
        <v>55</v>
      </c>
      <c r="AA49" s="184" t="s">
        <v>549</v>
      </c>
      <c r="AB49" s="55"/>
    </row>
    <row r="50" spans="1:28" ht="58.5" customHeight="1">
      <c r="A50" s="27" t="s">
        <v>430</v>
      </c>
      <c r="B50" s="27" t="s">
        <v>430</v>
      </c>
      <c r="C50" s="27" t="s">
        <v>275</v>
      </c>
      <c r="D50" s="27">
        <v>864072</v>
      </c>
      <c r="E50" s="27" t="s">
        <v>530</v>
      </c>
      <c r="F50" s="28" t="s">
        <v>305</v>
      </c>
      <c r="G50" s="62"/>
      <c r="H50" s="29" t="s">
        <v>179</v>
      </c>
      <c r="I50" s="35" t="s">
        <v>142</v>
      </c>
      <c r="J50" s="28" t="s">
        <v>402</v>
      </c>
      <c r="K50" s="35" t="s">
        <v>142</v>
      </c>
      <c r="L50" s="28" t="s">
        <v>443</v>
      </c>
      <c r="M50" s="30">
        <v>45925</v>
      </c>
      <c r="N50" s="30">
        <v>45926</v>
      </c>
      <c r="O50" s="94" t="s">
        <v>226</v>
      </c>
      <c r="P50" s="94" t="s">
        <v>226</v>
      </c>
      <c r="Q50" s="94" t="s">
        <v>226</v>
      </c>
      <c r="R50" s="94" t="s">
        <v>226</v>
      </c>
      <c r="S50" s="192">
        <f t="shared" si="3"/>
        <v>0</v>
      </c>
      <c r="T50" s="35">
        <v>1</v>
      </c>
      <c r="U50" s="95">
        <v>120</v>
      </c>
      <c r="V50" s="35">
        <v>1</v>
      </c>
      <c r="W50" s="95">
        <v>55</v>
      </c>
      <c r="X50" s="35">
        <f t="shared" si="0"/>
        <v>2</v>
      </c>
      <c r="Y50" s="102">
        <f t="shared" si="1"/>
        <v>175</v>
      </c>
      <c r="Z50" s="96">
        <f t="shared" si="2"/>
        <v>175</v>
      </c>
      <c r="AA50" s="184" t="s">
        <v>549</v>
      </c>
      <c r="AB50" s="55"/>
    </row>
    <row r="51" spans="1:28" ht="58.5" customHeight="1">
      <c r="A51" s="27" t="s">
        <v>430</v>
      </c>
      <c r="B51" s="27" t="s">
        <v>430</v>
      </c>
      <c r="C51" s="27" t="s">
        <v>163</v>
      </c>
      <c r="D51" s="27">
        <v>2399</v>
      </c>
      <c r="E51" s="27" t="s">
        <v>210</v>
      </c>
      <c r="F51" s="28" t="s">
        <v>305</v>
      </c>
      <c r="G51" s="62"/>
      <c r="H51" s="29" t="s">
        <v>179</v>
      </c>
      <c r="I51" s="35" t="s">
        <v>142</v>
      </c>
      <c r="J51" s="28" t="s">
        <v>402</v>
      </c>
      <c r="K51" s="35" t="s">
        <v>142</v>
      </c>
      <c r="L51" s="28" t="s">
        <v>443</v>
      </c>
      <c r="M51" s="30">
        <v>45925</v>
      </c>
      <c r="N51" s="30">
        <v>45926</v>
      </c>
      <c r="O51" s="94" t="s">
        <v>226</v>
      </c>
      <c r="P51" s="94" t="s">
        <v>226</v>
      </c>
      <c r="Q51" s="94" t="s">
        <v>226</v>
      </c>
      <c r="R51" s="94" t="s">
        <v>226</v>
      </c>
      <c r="S51" s="192">
        <f t="shared" si="3"/>
        <v>0</v>
      </c>
      <c r="T51" s="35">
        <v>1</v>
      </c>
      <c r="U51" s="95">
        <v>120</v>
      </c>
      <c r="V51" s="35">
        <v>1</v>
      </c>
      <c r="W51" s="95">
        <v>55</v>
      </c>
      <c r="X51" s="35">
        <f t="shared" si="0"/>
        <v>2</v>
      </c>
      <c r="Y51" s="102">
        <f t="shared" si="1"/>
        <v>175</v>
      </c>
      <c r="Z51" s="96">
        <f t="shared" si="2"/>
        <v>175</v>
      </c>
      <c r="AA51" s="184" t="s">
        <v>549</v>
      </c>
      <c r="AB51" s="55"/>
    </row>
    <row r="52" spans="1:28" ht="15.75" customHeight="1">
      <c r="A52" s="253" t="s">
        <v>40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58"/>
      <c r="N52" s="58"/>
      <c r="O52" s="58"/>
      <c r="P52" s="58"/>
      <c r="Q52" s="111"/>
      <c r="R52" s="111"/>
      <c r="S52" s="134"/>
      <c r="T52" s="55"/>
      <c r="U52" s="167"/>
      <c r="V52" s="55"/>
      <c r="W52" s="167"/>
      <c r="X52" s="68"/>
      <c r="Y52" s="182"/>
      <c r="AA52" s="185"/>
      <c r="AB52" s="55"/>
    </row>
    <row r="53" spans="1:28" ht="15.75" customHeight="1">
      <c r="A53" s="254" t="s">
        <v>41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6"/>
      <c r="M53" s="58"/>
      <c r="N53" s="58"/>
      <c r="O53" s="58"/>
      <c r="P53" s="58"/>
      <c r="Q53" s="111"/>
      <c r="R53" s="111"/>
      <c r="S53" s="134"/>
      <c r="T53" s="55"/>
      <c r="U53" s="167"/>
      <c r="V53" s="55"/>
      <c r="W53" s="167"/>
      <c r="X53" s="68"/>
      <c r="Y53" s="182"/>
      <c r="AA53" s="185"/>
      <c r="AB53" s="55"/>
    </row>
    <row r="54" spans="1:28" ht="15.75" customHeight="1">
      <c r="A54" s="257" t="s">
        <v>42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9"/>
      <c r="M54" s="58"/>
      <c r="N54" s="58"/>
      <c r="O54" s="58"/>
      <c r="P54" s="58"/>
      <c r="Q54" s="111"/>
      <c r="R54" s="111"/>
      <c r="S54" s="134"/>
      <c r="T54" s="55"/>
      <c r="U54" s="167"/>
      <c r="V54" s="55"/>
      <c r="W54" s="167"/>
      <c r="X54" s="68"/>
      <c r="Y54" s="182"/>
      <c r="AA54" s="185"/>
      <c r="AB54" s="55"/>
    </row>
    <row r="55" spans="1:28" ht="15.75" customHeight="1">
      <c r="A55" s="257" t="s">
        <v>43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9"/>
      <c r="M55" s="58"/>
      <c r="N55" s="58"/>
      <c r="O55" s="58"/>
      <c r="P55" s="58"/>
      <c r="Q55" s="111"/>
      <c r="R55" s="111"/>
      <c r="S55" s="134"/>
      <c r="T55" s="55"/>
      <c r="U55" s="167"/>
      <c r="V55" s="55"/>
      <c r="W55" s="167"/>
      <c r="X55" s="68"/>
      <c r="Y55" s="182"/>
      <c r="AA55" s="185"/>
      <c r="AB55" s="55"/>
    </row>
    <row r="56" spans="1:28" ht="15.75" customHeight="1">
      <c r="A56" s="257" t="s">
        <v>44</v>
      </c>
      <c r="B56" s="258"/>
      <c r="C56" s="258"/>
      <c r="D56" s="258"/>
      <c r="E56" s="258"/>
      <c r="F56" s="258"/>
      <c r="G56" s="258"/>
      <c r="H56" s="258"/>
      <c r="I56" s="258"/>
      <c r="J56" s="258"/>
      <c r="K56" s="258"/>
      <c r="L56" s="259"/>
      <c r="M56" s="58"/>
      <c r="N56" s="58"/>
      <c r="O56" s="58"/>
      <c r="P56" s="58"/>
      <c r="Q56" s="111"/>
      <c r="R56" s="111"/>
      <c r="S56" s="134"/>
      <c r="T56" s="55"/>
      <c r="U56" s="167"/>
      <c r="V56" s="55"/>
      <c r="W56" s="167"/>
      <c r="X56" s="68"/>
      <c r="Y56" s="182"/>
      <c r="AA56" s="185"/>
      <c r="AB56" s="55"/>
    </row>
    <row r="57" spans="1:28" ht="15.75" customHeight="1">
      <c r="A57" s="257" t="s">
        <v>45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9"/>
      <c r="M57" s="58"/>
      <c r="N57" s="58"/>
      <c r="O57" s="58"/>
      <c r="P57" s="58"/>
      <c r="Q57" s="111"/>
      <c r="R57" s="111"/>
      <c r="S57" s="134"/>
      <c r="T57" s="55"/>
      <c r="U57" s="167"/>
      <c r="V57" s="55"/>
      <c r="W57" s="167"/>
      <c r="X57" s="68"/>
      <c r="Y57" s="182"/>
      <c r="AA57" s="185"/>
      <c r="AB57" s="55"/>
    </row>
    <row r="58" spans="1:28" ht="15.75" customHeight="1">
      <c r="A58" s="257" t="s">
        <v>46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9"/>
      <c r="M58" s="58"/>
      <c r="N58" s="58"/>
      <c r="O58" s="58"/>
      <c r="P58" s="58"/>
      <c r="Q58" s="111"/>
      <c r="R58" s="111"/>
      <c r="S58" s="134"/>
      <c r="T58" s="55"/>
      <c r="U58" s="167"/>
      <c r="V58" s="55"/>
      <c r="W58" s="167"/>
      <c r="X58" s="68"/>
      <c r="Y58" s="182"/>
      <c r="AA58" s="185"/>
      <c r="AB58" s="55"/>
    </row>
    <row r="59" spans="1:28" ht="15.75" customHeight="1">
      <c r="A59" s="257" t="s">
        <v>47</v>
      </c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9"/>
      <c r="M59" s="58"/>
      <c r="N59" s="58"/>
      <c r="O59" s="58"/>
      <c r="P59" s="58"/>
      <c r="Q59" s="111"/>
      <c r="R59" s="111"/>
      <c r="S59" s="134"/>
      <c r="T59" s="55"/>
      <c r="U59" s="167"/>
      <c r="V59" s="55"/>
      <c r="W59" s="167"/>
      <c r="X59" s="68"/>
      <c r="Y59" s="182"/>
      <c r="AA59" s="185"/>
      <c r="AB59" s="55"/>
    </row>
    <row r="60" spans="1:28" ht="15.75" customHeight="1">
      <c r="A60" s="257" t="s">
        <v>91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9"/>
      <c r="M60" s="58"/>
      <c r="N60" s="58"/>
      <c r="O60" s="58"/>
      <c r="P60" s="58"/>
      <c r="Q60" s="111"/>
      <c r="R60" s="111"/>
      <c r="S60" s="134"/>
      <c r="T60" s="55"/>
      <c r="U60" s="167"/>
      <c r="V60" s="55"/>
      <c r="W60" s="167"/>
      <c r="X60" s="68"/>
      <c r="Y60" s="182"/>
      <c r="AA60" s="185"/>
      <c r="AB60" s="55"/>
    </row>
    <row r="61" spans="1:28" ht="15.75" customHeight="1">
      <c r="A61" s="257" t="s">
        <v>92</v>
      </c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9"/>
      <c r="M61" s="58"/>
      <c r="N61" s="58"/>
      <c r="O61" s="58"/>
      <c r="P61" s="58"/>
      <c r="Q61" s="111"/>
      <c r="R61" s="111"/>
      <c r="S61" s="134"/>
      <c r="T61" s="55"/>
      <c r="U61" s="167"/>
      <c r="V61" s="55"/>
      <c r="W61" s="167"/>
      <c r="X61" s="68"/>
      <c r="Y61" s="182"/>
      <c r="AA61" s="185"/>
      <c r="AB61" s="55"/>
    </row>
    <row r="62" spans="1:28" ht="15.75" customHeight="1">
      <c r="A62" s="257" t="s">
        <v>93</v>
      </c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9"/>
      <c r="M62" s="58"/>
      <c r="N62" s="58"/>
      <c r="O62" s="58"/>
      <c r="P62" s="58"/>
      <c r="Q62" s="111"/>
      <c r="R62" s="111"/>
      <c r="S62" s="134"/>
      <c r="T62" s="55"/>
      <c r="U62" s="167"/>
      <c r="V62" s="55"/>
      <c r="W62" s="167"/>
      <c r="X62" s="68"/>
      <c r="Y62" s="182"/>
      <c r="AA62" s="185"/>
      <c r="AB62" s="55"/>
    </row>
    <row r="63" spans="1:28" ht="15.75" customHeight="1">
      <c r="A63" s="257" t="s">
        <v>94</v>
      </c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9"/>
      <c r="M63" s="58"/>
      <c r="N63" s="58"/>
      <c r="O63" s="58"/>
      <c r="P63" s="58"/>
      <c r="Q63" s="111"/>
      <c r="R63" s="111"/>
      <c r="S63" s="134"/>
      <c r="T63" s="55"/>
      <c r="U63" s="167"/>
      <c r="V63" s="55"/>
      <c r="W63" s="167"/>
      <c r="X63" s="68"/>
      <c r="Y63" s="182"/>
      <c r="AA63" s="185"/>
      <c r="AB63" s="55"/>
    </row>
    <row r="64" spans="1:28" ht="15.75" customHeight="1">
      <c r="A64" s="257" t="s">
        <v>95</v>
      </c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9"/>
      <c r="M64" s="58"/>
      <c r="N64" s="58"/>
      <c r="O64" s="58"/>
      <c r="P64" s="58"/>
      <c r="Q64" s="111"/>
      <c r="R64" s="111"/>
      <c r="S64" s="134"/>
      <c r="T64" s="55"/>
      <c r="U64" s="167"/>
      <c r="V64" s="55"/>
      <c r="W64" s="167"/>
      <c r="X64" s="68"/>
      <c r="Y64" s="182"/>
      <c r="AA64" s="185"/>
      <c r="AB64" s="55"/>
    </row>
    <row r="65" spans="1:28" ht="15.75" customHeight="1">
      <c r="A65" s="230" t="s">
        <v>96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34"/>
      <c r="T65" s="55"/>
      <c r="U65" s="167"/>
      <c r="V65" s="55"/>
      <c r="W65" s="167"/>
      <c r="X65" s="68"/>
      <c r="Y65" s="182"/>
      <c r="AA65" s="185"/>
      <c r="AB65" s="55"/>
    </row>
    <row r="66" spans="1:28" ht="15.75" customHeight="1">
      <c r="A66" s="230" t="s">
        <v>97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34"/>
      <c r="T66" s="55"/>
      <c r="U66" s="167"/>
      <c r="V66" s="55"/>
      <c r="W66" s="167"/>
      <c r="X66" s="68"/>
      <c r="Y66" s="182"/>
      <c r="AA66" s="185"/>
      <c r="AB66" s="55"/>
    </row>
    <row r="67" spans="1:28" ht="15.75" customHeight="1">
      <c r="A67" s="230" t="s">
        <v>98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67"/>
      <c r="V67" s="55"/>
      <c r="W67" s="167"/>
      <c r="X67" s="68"/>
      <c r="Y67" s="182"/>
      <c r="AA67" s="185"/>
      <c r="AB67" s="55"/>
    </row>
    <row r="68" spans="1:28" ht="15.75" customHeight="1">
      <c r="A68" s="230" t="s">
        <v>99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34"/>
      <c r="T68" s="55"/>
      <c r="U68" s="167"/>
      <c r="V68" s="55"/>
      <c r="W68" s="167"/>
      <c r="X68" s="68"/>
      <c r="Y68" s="182"/>
      <c r="AA68" s="185"/>
      <c r="AB68" s="55"/>
    </row>
    <row r="69" spans="1:28" ht="15.75" customHeight="1">
      <c r="A69" s="230" t="s">
        <v>100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34"/>
      <c r="T69" s="55"/>
      <c r="U69" s="167"/>
      <c r="V69" s="55"/>
      <c r="W69" s="167"/>
      <c r="X69" s="68"/>
      <c r="Y69" s="182"/>
      <c r="AA69" s="185"/>
      <c r="AB69" s="55"/>
    </row>
    <row r="70" spans="1:28" ht="15.75" customHeight="1">
      <c r="A70" s="230" t="s">
        <v>101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34"/>
      <c r="T70" s="55"/>
      <c r="U70" s="167"/>
      <c r="V70" s="55"/>
      <c r="W70" s="167"/>
      <c r="X70" s="68"/>
      <c r="Y70" s="182"/>
      <c r="AA70" s="185"/>
      <c r="AB70" s="55"/>
    </row>
    <row r="71" spans="1:28" ht="15.75" customHeight="1">
      <c r="A71" s="230" t="s">
        <v>102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67"/>
      <c r="V71" s="55"/>
      <c r="W71" s="167"/>
      <c r="X71" s="68"/>
      <c r="Y71" s="182"/>
      <c r="AA71" s="185"/>
      <c r="AB71" s="55"/>
    </row>
    <row r="72" spans="1:28" ht="15.75" customHeight="1">
      <c r="A72" s="230" t="s">
        <v>103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67"/>
      <c r="V72" s="55"/>
      <c r="W72" s="167"/>
      <c r="X72" s="68"/>
      <c r="Y72" s="182"/>
      <c r="AA72" s="185"/>
      <c r="AB72" s="55"/>
    </row>
    <row r="73" spans="1:28" ht="15.75" customHeight="1">
      <c r="A73" s="230" t="s">
        <v>104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67"/>
      <c r="V73" s="55"/>
      <c r="W73" s="167"/>
      <c r="X73" s="68"/>
      <c r="Y73" s="182"/>
      <c r="AA73" s="185"/>
      <c r="AB73" s="55"/>
    </row>
    <row r="74" spans="1:28" ht="15.75" customHeight="1">
      <c r="A74" s="230" t="s">
        <v>105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67"/>
      <c r="V74" s="55"/>
      <c r="W74" s="167"/>
      <c r="X74" s="68"/>
      <c r="Y74" s="182"/>
      <c r="AA74" s="185"/>
      <c r="AB74" s="55"/>
    </row>
    <row r="75" spans="1:28" ht="15.75" customHeight="1">
      <c r="A75" s="230" t="s">
        <v>106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34"/>
      <c r="T75" s="55"/>
      <c r="U75" s="167"/>
      <c r="V75" s="55"/>
      <c r="W75" s="167"/>
      <c r="X75" s="68"/>
      <c r="Y75" s="182"/>
      <c r="AA75" s="185"/>
      <c r="AB75" s="55"/>
    </row>
    <row r="76" spans="1:28" ht="15.75" customHeight="1">
      <c r="A76" s="230" t="s">
        <v>107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  <c r="M76" s="58"/>
      <c r="N76" s="58"/>
      <c r="O76" s="58"/>
      <c r="P76" s="58"/>
      <c r="Q76" s="111"/>
      <c r="R76" s="111"/>
      <c r="S76" s="134"/>
      <c r="T76" s="55"/>
      <c r="U76" s="167"/>
      <c r="V76" s="55"/>
      <c r="W76" s="167"/>
      <c r="X76" s="68"/>
      <c r="Y76" s="182"/>
      <c r="AA76" s="185"/>
      <c r="AB76" s="55"/>
    </row>
    <row r="77" spans="1:28" ht="15.75" customHeight="1">
      <c r="A77" s="230" t="s">
        <v>108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2"/>
      <c r="M77" s="58"/>
      <c r="N77" s="58"/>
      <c r="O77" s="58"/>
      <c r="P77" s="58"/>
      <c r="Q77" s="111"/>
      <c r="R77" s="111"/>
      <c r="S77" s="134"/>
      <c r="T77" s="55"/>
      <c r="U77" s="167"/>
      <c r="V77" s="55"/>
      <c r="W77" s="167"/>
      <c r="X77" s="68"/>
      <c r="Y77" s="182"/>
      <c r="AA77" s="185"/>
      <c r="AB77" s="55"/>
    </row>
    <row r="78" spans="1:28" ht="15.75" customHeight="1">
      <c r="A78" s="230" t="s">
        <v>109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58"/>
      <c r="N78" s="58"/>
      <c r="O78" s="58"/>
      <c r="P78" s="58"/>
      <c r="Q78" s="111"/>
      <c r="R78" s="111"/>
      <c r="S78" s="134"/>
      <c r="T78" s="55"/>
      <c r="U78" s="167"/>
      <c r="V78" s="55"/>
      <c r="W78" s="167"/>
      <c r="X78" s="68"/>
      <c r="Y78" s="182"/>
      <c r="AA78" s="185"/>
      <c r="AB78" s="55"/>
    </row>
    <row r="79" spans="1:28" ht="15" customHeight="1">
      <c r="A79" s="230" t="s">
        <v>110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</row>
    <row r="80" spans="1:28" ht="15" customHeight="1">
      <c r="A80" s="230" t="s">
        <v>111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</row>
    <row r="81" spans="1:27" ht="15" customHeight="1">
      <c r="A81" s="230" t="s">
        <v>112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2"/>
      <c r="AA81" s="26"/>
    </row>
  </sheetData>
  <autoFilter ref="A6:G62" xr:uid="{218DA706-F141-456B-8110-5BCA4E0E5005}"/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57:L57"/>
    <mergeCell ref="A58:L5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56:L56"/>
    <mergeCell ref="Y6:Y7"/>
    <mergeCell ref="A52:L52"/>
    <mergeCell ref="A53:L53"/>
    <mergeCell ref="A54:L54"/>
    <mergeCell ref="A55:L55"/>
    <mergeCell ref="V6:W6"/>
    <mergeCell ref="X6:X7"/>
    <mergeCell ref="R6:R7"/>
    <mergeCell ref="S6:S7"/>
    <mergeCell ref="T6:U6"/>
    <mergeCell ref="I6:J6"/>
    <mergeCell ref="M6:M7"/>
    <mergeCell ref="A59:L59"/>
    <mergeCell ref="A60:L60"/>
    <mergeCell ref="A61:L61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A81:L81"/>
    <mergeCell ref="A75:L75"/>
    <mergeCell ref="A76:L76"/>
    <mergeCell ref="A77:L77"/>
    <mergeCell ref="A78:L78"/>
    <mergeCell ref="A79:L79"/>
    <mergeCell ref="A80:L80"/>
  </mergeCells>
  <conditionalFormatting sqref="AC8:AC29">
    <cfRule type="notContainsBlanks" dxfId="4" priority="2">
      <formula>LEN(TRIM(AC8))&gt;0</formula>
    </cfRule>
  </conditionalFormatting>
  <conditionalFormatting sqref="AC39:AC41">
    <cfRule type="notContainsBlanks" dxfId="3" priority="1">
      <formula>LEN(TRIM(AC39))&gt;0</formula>
    </cfRule>
  </conditionalFormatting>
  <dataValidations count="1">
    <dataValidation type="list" allowBlank="1" sqref="H8:H51" xr:uid="{C46580EF-E155-4029-A6F2-28EB1AFC9556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7A6B-AE15-4FA1-BBAE-DDFC0823E19B}">
  <sheetPr>
    <tabColor theme="0"/>
  </sheetPr>
  <dimension ref="A1:AD56"/>
  <sheetViews>
    <sheetView topLeftCell="M13" zoomScale="90" zoomScaleNormal="90" zoomScaleSheetLayoutView="80" workbookViewId="0">
      <selection activeCell="AA12" sqref="AA12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83" customWidth="1"/>
    <col min="26" max="26" width="19.375" style="186" customWidth="1"/>
    <col min="27" max="27" width="22.375" style="18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1.7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573</v>
      </c>
      <c r="B4" s="32"/>
      <c r="C4" s="264" t="s">
        <v>4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6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67" t="s">
        <v>69</v>
      </c>
      <c r="AA5" s="269" t="s">
        <v>70</v>
      </c>
      <c r="AB5" s="55"/>
      <c r="AC5" s="55"/>
    </row>
    <row r="6" spans="1:30" s="57" customFormat="1" ht="14.25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62" t="s">
        <v>82</v>
      </c>
      <c r="Z6" s="268"/>
      <c r="AA6" s="270"/>
      <c r="AB6" s="56"/>
      <c r="AC6" s="56"/>
      <c r="AD6" s="56"/>
    </row>
    <row r="7" spans="1:30" s="57" customFormat="1" ht="43.5" customHeight="1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63"/>
      <c r="Z7" s="268"/>
      <c r="AA7" s="270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180</v>
      </c>
      <c r="D8" s="27">
        <v>861065</v>
      </c>
      <c r="E8" s="27" t="s">
        <v>181</v>
      </c>
      <c r="F8" s="28" t="s">
        <v>552</v>
      </c>
      <c r="G8" s="62"/>
      <c r="H8" s="29" t="s">
        <v>7</v>
      </c>
      <c r="I8" s="35" t="s">
        <v>142</v>
      </c>
      <c r="J8" s="28" t="s">
        <v>233</v>
      </c>
      <c r="K8" s="35" t="s">
        <v>206</v>
      </c>
      <c r="L8" s="28" t="s">
        <v>207</v>
      </c>
      <c r="M8" s="30">
        <v>45937</v>
      </c>
      <c r="N8" s="30">
        <v>45941</v>
      </c>
      <c r="O8" s="37" t="s">
        <v>220</v>
      </c>
      <c r="P8" s="77" t="s">
        <v>553</v>
      </c>
      <c r="Q8" s="180">
        <v>1727.03</v>
      </c>
      <c r="R8" s="180">
        <v>1727.03</v>
      </c>
      <c r="S8" s="93">
        <f>SUM(Q8+R8)</f>
        <v>3454.06</v>
      </c>
      <c r="T8" s="35">
        <v>4</v>
      </c>
      <c r="U8" s="95">
        <v>332.08</v>
      </c>
      <c r="V8" s="35">
        <v>1</v>
      </c>
      <c r="W8" s="95">
        <v>99.64</v>
      </c>
      <c r="X8" s="35">
        <f>T8+V8</f>
        <v>5</v>
      </c>
      <c r="Y8" s="96">
        <f>(T8*U8)+(V8*W8)</f>
        <v>1427.96</v>
      </c>
      <c r="Z8" s="96">
        <f>Y8+S8</f>
        <v>4882.0200000000004</v>
      </c>
      <c r="AA8" s="178"/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554</v>
      </c>
      <c r="D9" s="27">
        <v>861103</v>
      </c>
      <c r="E9" s="27" t="s">
        <v>194</v>
      </c>
      <c r="F9" s="28" t="s">
        <v>552</v>
      </c>
      <c r="G9" s="62"/>
      <c r="H9" s="29" t="s">
        <v>7</v>
      </c>
      <c r="I9" s="35" t="s">
        <v>142</v>
      </c>
      <c r="J9" s="28" t="s">
        <v>233</v>
      </c>
      <c r="K9" s="35" t="s">
        <v>206</v>
      </c>
      <c r="L9" s="28" t="s">
        <v>207</v>
      </c>
      <c r="M9" s="30">
        <v>45937</v>
      </c>
      <c r="N9" s="30">
        <v>45941</v>
      </c>
      <c r="O9" s="37" t="s">
        <v>220</v>
      </c>
      <c r="P9" s="77" t="s">
        <v>553</v>
      </c>
      <c r="Q9" s="180">
        <v>1727.03</v>
      </c>
      <c r="R9" s="180">
        <v>1727.03</v>
      </c>
      <c r="S9" s="93">
        <f t="shared" ref="S9:S26" si="0">SUM(Q9+R9)</f>
        <v>3454.06</v>
      </c>
      <c r="T9" s="35">
        <v>4</v>
      </c>
      <c r="U9" s="95">
        <v>332.08</v>
      </c>
      <c r="V9" s="35">
        <v>1</v>
      </c>
      <c r="W9" s="95">
        <v>99.64</v>
      </c>
      <c r="X9" s="35">
        <f t="shared" ref="X9:X26" si="1">T9+V9</f>
        <v>5</v>
      </c>
      <c r="Y9" s="96">
        <f t="shared" ref="Y9:Y26" si="2">(T9*U9)+(V9*W9)</f>
        <v>1427.96</v>
      </c>
      <c r="Z9" s="96">
        <f t="shared" ref="Z9:Z26" si="3">Y9+S9</f>
        <v>4882.0200000000004</v>
      </c>
      <c r="AA9" s="178"/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379</v>
      </c>
      <c r="D10" s="27" t="s">
        <v>380</v>
      </c>
      <c r="E10" s="27" t="s">
        <v>539</v>
      </c>
      <c r="F10" s="28" t="s">
        <v>494</v>
      </c>
      <c r="G10" s="62"/>
      <c r="H10" s="29" t="s">
        <v>7</v>
      </c>
      <c r="I10" s="35" t="s">
        <v>142</v>
      </c>
      <c r="J10" s="28" t="s">
        <v>233</v>
      </c>
      <c r="K10" s="35" t="s">
        <v>555</v>
      </c>
      <c r="L10" s="28" t="s">
        <v>556</v>
      </c>
      <c r="M10" s="30">
        <v>45943</v>
      </c>
      <c r="N10" s="30">
        <v>45945</v>
      </c>
      <c r="O10" s="37" t="s">
        <v>283</v>
      </c>
      <c r="P10" s="77" t="s">
        <v>553</v>
      </c>
      <c r="Q10" s="180">
        <v>2372.91</v>
      </c>
      <c r="R10" s="162"/>
      <c r="S10" s="93">
        <f t="shared" si="0"/>
        <v>2372.91</v>
      </c>
      <c r="T10" s="35">
        <v>2</v>
      </c>
      <c r="U10" s="95">
        <v>313.27999999999997</v>
      </c>
      <c r="V10" s="35"/>
      <c r="W10" s="95"/>
      <c r="X10" s="35">
        <f t="shared" si="1"/>
        <v>2</v>
      </c>
      <c r="Y10" s="96">
        <f t="shared" si="2"/>
        <v>626.55999999999995</v>
      </c>
      <c r="Z10" s="96">
        <f t="shared" si="3"/>
        <v>2999.47</v>
      </c>
      <c r="AA10" s="178"/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379</v>
      </c>
      <c r="D11" s="27" t="s">
        <v>380</v>
      </c>
      <c r="E11" s="27" t="s">
        <v>539</v>
      </c>
      <c r="F11" s="28" t="s">
        <v>494</v>
      </c>
      <c r="G11" s="62"/>
      <c r="H11" s="29" t="s">
        <v>7</v>
      </c>
      <c r="I11" s="35" t="s">
        <v>555</v>
      </c>
      <c r="J11" s="28" t="s">
        <v>556</v>
      </c>
      <c r="K11" s="35" t="s">
        <v>557</v>
      </c>
      <c r="L11" s="28" t="s">
        <v>558</v>
      </c>
      <c r="M11" s="30">
        <v>45945</v>
      </c>
      <c r="N11" s="30">
        <v>45947</v>
      </c>
      <c r="O11" s="37" t="s">
        <v>283</v>
      </c>
      <c r="P11" s="77" t="s">
        <v>553</v>
      </c>
      <c r="Q11" s="180">
        <v>1921.44</v>
      </c>
      <c r="R11" s="162"/>
      <c r="S11" s="93">
        <f t="shared" si="0"/>
        <v>1921.44</v>
      </c>
      <c r="T11" s="35">
        <v>2</v>
      </c>
      <c r="U11" s="95">
        <v>313.27999999999997</v>
      </c>
      <c r="V11" s="35">
        <v>1</v>
      </c>
      <c r="W11" s="95">
        <v>94</v>
      </c>
      <c r="X11" s="35">
        <f t="shared" si="1"/>
        <v>3</v>
      </c>
      <c r="Y11" s="96">
        <f t="shared" si="2"/>
        <v>720.56</v>
      </c>
      <c r="Z11" s="96">
        <f t="shared" si="3"/>
        <v>2642</v>
      </c>
      <c r="AA11" s="178"/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180</v>
      </c>
      <c r="D12" s="27">
        <v>861065</v>
      </c>
      <c r="E12" s="27" t="s">
        <v>181</v>
      </c>
      <c r="F12" s="28" t="s">
        <v>559</v>
      </c>
      <c r="G12" s="62"/>
      <c r="H12" s="29" t="s">
        <v>7</v>
      </c>
      <c r="I12" s="35" t="s">
        <v>142</v>
      </c>
      <c r="J12" s="28" t="s">
        <v>233</v>
      </c>
      <c r="K12" s="35" t="s">
        <v>326</v>
      </c>
      <c r="L12" s="28" t="s">
        <v>481</v>
      </c>
      <c r="M12" s="30">
        <v>45945</v>
      </c>
      <c r="N12" s="30">
        <v>45947</v>
      </c>
      <c r="O12" s="37" t="s">
        <v>220</v>
      </c>
      <c r="P12" s="77" t="s">
        <v>226</v>
      </c>
      <c r="Q12" s="162"/>
      <c r="R12" s="162"/>
      <c r="S12" s="93">
        <f t="shared" si="0"/>
        <v>0</v>
      </c>
      <c r="T12" s="35">
        <v>2</v>
      </c>
      <c r="U12" s="95">
        <v>332.08</v>
      </c>
      <c r="V12" s="35">
        <v>1</v>
      </c>
      <c r="W12" s="95">
        <v>99.64</v>
      </c>
      <c r="X12" s="35">
        <f t="shared" si="1"/>
        <v>3</v>
      </c>
      <c r="Y12" s="96">
        <f t="shared" si="2"/>
        <v>763.8</v>
      </c>
      <c r="Z12" s="96">
        <f t="shared" si="3"/>
        <v>763.8</v>
      </c>
      <c r="AA12" s="178" t="s">
        <v>572</v>
      </c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27" t="s">
        <v>186</v>
      </c>
      <c r="D13" s="27">
        <v>8010</v>
      </c>
      <c r="E13" s="27" t="s">
        <v>187</v>
      </c>
      <c r="F13" s="28" t="s">
        <v>552</v>
      </c>
      <c r="G13" s="62"/>
      <c r="H13" s="29" t="s">
        <v>7</v>
      </c>
      <c r="I13" s="35" t="s">
        <v>142</v>
      </c>
      <c r="J13" s="28" t="s">
        <v>233</v>
      </c>
      <c r="K13" s="35" t="s">
        <v>206</v>
      </c>
      <c r="L13" s="28" t="s">
        <v>207</v>
      </c>
      <c r="M13" s="30">
        <v>45968</v>
      </c>
      <c r="N13" s="30">
        <v>45941</v>
      </c>
      <c r="O13" s="37" t="s">
        <v>220</v>
      </c>
      <c r="P13" s="77" t="s">
        <v>553</v>
      </c>
      <c r="Q13" s="180">
        <v>1727.03</v>
      </c>
      <c r="R13" s="180">
        <v>1727.03</v>
      </c>
      <c r="S13" s="93">
        <f t="shared" si="0"/>
        <v>3454.06</v>
      </c>
      <c r="T13" s="35">
        <v>4</v>
      </c>
      <c r="U13" s="95">
        <v>332.08</v>
      </c>
      <c r="V13" s="35">
        <v>1</v>
      </c>
      <c r="W13" s="95">
        <v>99.64</v>
      </c>
      <c r="X13" s="35">
        <f t="shared" si="1"/>
        <v>5</v>
      </c>
      <c r="Y13" s="96">
        <f t="shared" si="2"/>
        <v>1427.96</v>
      </c>
      <c r="Z13" s="96">
        <f t="shared" si="3"/>
        <v>4882.0200000000004</v>
      </c>
      <c r="AA13" s="178"/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27" t="s">
        <v>560</v>
      </c>
      <c r="D14" s="27" t="s">
        <v>398</v>
      </c>
      <c r="E14" s="27" t="s">
        <v>467</v>
      </c>
      <c r="F14" s="28" t="s">
        <v>552</v>
      </c>
      <c r="G14" s="62"/>
      <c r="H14" s="29" t="s">
        <v>7</v>
      </c>
      <c r="I14" s="35" t="s">
        <v>142</v>
      </c>
      <c r="J14" s="28" t="s">
        <v>233</v>
      </c>
      <c r="K14" s="35" t="s">
        <v>206</v>
      </c>
      <c r="L14" s="28" t="s">
        <v>207</v>
      </c>
      <c r="M14" s="30">
        <v>45937</v>
      </c>
      <c r="N14" s="30">
        <v>45939</v>
      </c>
      <c r="O14" s="37" t="s">
        <v>220</v>
      </c>
      <c r="P14" s="77" t="s">
        <v>553</v>
      </c>
      <c r="Q14" s="162">
        <v>1392.5</v>
      </c>
      <c r="R14" s="162">
        <v>2237.75</v>
      </c>
      <c r="S14" s="93">
        <f t="shared" si="0"/>
        <v>3630.25</v>
      </c>
      <c r="T14" s="35">
        <v>2</v>
      </c>
      <c r="U14" s="95">
        <v>332.08</v>
      </c>
      <c r="V14" s="35">
        <v>1</v>
      </c>
      <c r="W14" s="95">
        <v>99.64</v>
      </c>
      <c r="X14" s="35">
        <f t="shared" si="1"/>
        <v>3</v>
      </c>
      <c r="Y14" s="96">
        <f t="shared" si="2"/>
        <v>763.8</v>
      </c>
      <c r="Z14" s="96">
        <f t="shared" si="3"/>
        <v>4394.05</v>
      </c>
      <c r="AA14" s="178"/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307</v>
      </c>
      <c r="D15" s="27" t="s">
        <v>308</v>
      </c>
      <c r="E15" s="27" t="s">
        <v>309</v>
      </c>
      <c r="F15" s="28" t="s">
        <v>455</v>
      </c>
      <c r="G15" s="62"/>
      <c r="H15" s="29" t="s">
        <v>7</v>
      </c>
      <c r="I15" s="35" t="s">
        <v>142</v>
      </c>
      <c r="J15" s="28" t="s">
        <v>233</v>
      </c>
      <c r="K15" s="35" t="s">
        <v>142</v>
      </c>
      <c r="L15" s="28" t="s">
        <v>409</v>
      </c>
      <c r="M15" s="30">
        <v>45936</v>
      </c>
      <c r="N15" s="30">
        <v>45936</v>
      </c>
      <c r="O15" s="37" t="s">
        <v>226</v>
      </c>
      <c r="P15" s="37" t="s">
        <v>226</v>
      </c>
      <c r="Q15" s="162"/>
      <c r="R15" s="162"/>
      <c r="S15" s="93">
        <f t="shared" si="0"/>
        <v>0</v>
      </c>
      <c r="T15" s="35"/>
      <c r="U15" s="95"/>
      <c r="V15" s="35">
        <v>1</v>
      </c>
      <c r="W15" s="95">
        <v>55</v>
      </c>
      <c r="X15" s="35">
        <f t="shared" si="1"/>
        <v>1</v>
      </c>
      <c r="Y15" s="96">
        <f t="shared" si="2"/>
        <v>55</v>
      </c>
      <c r="Z15" s="96">
        <f t="shared" si="3"/>
        <v>55</v>
      </c>
      <c r="AA15" s="184" t="s">
        <v>549</v>
      </c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148</v>
      </c>
      <c r="D16" s="27">
        <v>3735</v>
      </c>
      <c r="E16" s="27" t="s">
        <v>143</v>
      </c>
      <c r="F16" s="28" t="s">
        <v>151</v>
      </c>
      <c r="G16" s="62"/>
      <c r="H16" s="29" t="s">
        <v>202</v>
      </c>
      <c r="I16" s="35" t="s">
        <v>142</v>
      </c>
      <c r="J16" s="28" t="s">
        <v>233</v>
      </c>
      <c r="K16" s="35" t="s">
        <v>142</v>
      </c>
      <c r="L16" s="28" t="s">
        <v>142</v>
      </c>
      <c r="M16" s="30">
        <v>45936</v>
      </c>
      <c r="N16" s="30">
        <v>45936</v>
      </c>
      <c r="O16" s="37" t="s">
        <v>226</v>
      </c>
      <c r="P16" s="37" t="s">
        <v>226</v>
      </c>
      <c r="Q16" s="162"/>
      <c r="R16" s="162"/>
      <c r="S16" s="93">
        <f t="shared" si="0"/>
        <v>0</v>
      </c>
      <c r="T16" s="35"/>
      <c r="U16" s="95"/>
      <c r="V16" s="35">
        <v>1</v>
      </c>
      <c r="W16" s="95">
        <v>55</v>
      </c>
      <c r="X16" s="35">
        <f t="shared" si="1"/>
        <v>1</v>
      </c>
      <c r="Y16" s="96">
        <f t="shared" si="2"/>
        <v>55</v>
      </c>
      <c r="Z16" s="96">
        <f t="shared" si="3"/>
        <v>55</v>
      </c>
      <c r="AA16" s="184" t="s">
        <v>549</v>
      </c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379</v>
      </c>
      <c r="D17" s="27" t="s">
        <v>380</v>
      </c>
      <c r="E17" s="27" t="s">
        <v>539</v>
      </c>
      <c r="F17" s="28" t="s">
        <v>561</v>
      </c>
      <c r="G17" s="62"/>
      <c r="H17" s="29" t="s">
        <v>7</v>
      </c>
      <c r="I17" s="35" t="s">
        <v>142</v>
      </c>
      <c r="J17" s="28" t="s">
        <v>233</v>
      </c>
      <c r="K17" s="35" t="s">
        <v>562</v>
      </c>
      <c r="L17" s="28" t="s">
        <v>563</v>
      </c>
      <c r="M17" s="30">
        <v>45952</v>
      </c>
      <c r="N17" s="30">
        <v>45955</v>
      </c>
      <c r="O17" s="37" t="s">
        <v>220</v>
      </c>
      <c r="P17" s="77" t="s">
        <v>553</v>
      </c>
      <c r="Q17" s="162">
        <v>1296.18</v>
      </c>
      <c r="R17" s="162">
        <v>1048.68</v>
      </c>
      <c r="S17" s="93">
        <f t="shared" si="0"/>
        <v>2344.86</v>
      </c>
      <c r="T17" s="35">
        <v>3</v>
      </c>
      <c r="U17" s="95">
        <v>313.27999999999997</v>
      </c>
      <c r="V17" s="35">
        <v>1</v>
      </c>
      <c r="W17" s="95">
        <v>94</v>
      </c>
      <c r="X17" s="35">
        <f t="shared" si="1"/>
        <v>4</v>
      </c>
      <c r="Y17" s="96">
        <f t="shared" si="2"/>
        <v>1033.8399999999999</v>
      </c>
      <c r="Z17" s="96">
        <f t="shared" si="3"/>
        <v>3378.7</v>
      </c>
      <c r="AA17" s="178"/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524</v>
      </c>
      <c r="D18" s="27" t="s">
        <v>269</v>
      </c>
      <c r="E18" s="27" t="s">
        <v>270</v>
      </c>
      <c r="F18" s="28" t="s">
        <v>552</v>
      </c>
      <c r="G18" s="62"/>
      <c r="H18" s="29" t="s">
        <v>7</v>
      </c>
      <c r="I18" s="35" t="s">
        <v>142</v>
      </c>
      <c r="J18" s="28" t="s">
        <v>233</v>
      </c>
      <c r="K18" s="35" t="s">
        <v>206</v>
      </c>
      <c r="L18" s="28" t="s">
        <v>207</v>
      </c>
      <c r="M18" s="30">
        <v>45937</v>
      </c>
      <c r="N18" s="30">
        <v>45940</v>
      </c>
      <c r="O18" s="37" t="s">
        <v>220</v>
      </c>
      <c r="P18" s="77" t="s">
        <v>553</v>
      </c>
      <c r="Q18" s="162">
        <v>1392.5</v>
      </c>
      <c r="R18" s="162">
        <v>2237.75</v>
      </c>
      <c r="S18" s="93">
        <f t="shared" si="0"/>
        <v>3630.25</v>
      </c>
      <c r="T18" s="35">
        <v>3</v>
      </c>
      <c r="U18" s="95">
        <v>449.67</v>
      </c>
      <c r="V18" s="35">
        <v>1</v>
      </c>
      <c r="W18" s="95">
        <v>134.9</v>
      </c>
      <c r="X18" s="35">
        <f t="shared" si="1"/>
        <v>4</v>
      </c>
      <c r="Y18" s="96">
        <f t="shared" si="2"/>
        <v>1483.91</v>
      </c>
      <c r="Z18" s="96">
        <f t="shared" si="3"/>
        <v>5114.16</v>
      </c>
      <c r="AA18" s="178"/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564</v>
      </c>
      <c r="D19" s="27">
        <v>3905</v>
      </c>
      <c r="E19" s="27" t="s">
        <v>143</v>
      </c>
      <c r="F19" s="28" t="s">
        <v>151</v>
      </c>
      <c r="G19" s="62"/>
      <c r="H19" s="29" t="s">
        <v>202</v>
      </c>
      <c r="I19" s="35" t="s">
        <v>142</v>
      </c>
      <c r="J19" s="28" t="s">
        <v>233</v>
      </c>
      <c r="K19" s="35" t="s">
        <v>142</v>
      </c>
      <c r="L19" s="28" t="s">
        <v>532</v>
      </c>
      <c r="M19" s="30">
        <v>45937</v>
      </c>
      <c r="N19" s="30">
        <v>45937</v>
      </c>
      <c r="O19" s="37" t="s">
        <v>226</v>
      </c>
      <c r="P19" s="37" t="s">
        <v>226</v>
      </c>
      <c r="Q19" s="162"/>
      <c r="R19" s="162"/>
      <c r="S19" s="93">
        <f t="shared" si="0"/>
        <v>0</v>
      </c>
      <c r="T19" s="35"/>
      <c r="U19" s="95"/>
      <c r="V19" s="35">
        <v>1</v>
      </c>
      <c r="W19" s="95">
        <v>55</v>
      </c>
      <c r="X19" s="35">
        <f t="shared" si="1"/>
        <v>1</v>
      </c>
      <c r="Y19" s="96">
        <f t="shared" si="2"/>
        <v>55</v>
      </c>
      <c r="Z19" s="96">
        <f t="shared" si="3"/>
        <v>55</v>
      </c>
      <c r="AA19" s="178"/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27" t="s">
        <v>217</v>
      </c>
      <c r="D20" s="27">
        <v>865095</v>
      </c>
      <c r="E20" s="27" t="s">
        <v>215</v>
      </c>
      <c r="F20" s="28" t="s">
        <v>543</v>
      </c>
      <c r="G20" s="62"/>
      <c r="H20" s="29" t="s">
        <v>7</v>
      </c>
      <c r="I20" s="35" t="s">
        <v>142</v>
      </c>
      <c r="J20" s="28" t="s">
        <v>233</v>
      </c>
      <c r="K20" s="35" t="s">
        <v>329</v>
      </c>
      <c r="L20" s="28" t="s">
        <v>565</v>
      </c>
      <c r="M20" s="30">
        <v>45943</v>
      </c>
      <c r="N20" s="30">
        <v>45945</v>
      </c>
      <c r="O20" s="37" t="s">
        <v>220</v>
      </c>
      <c r="P20" s="77" t="s">
        <v>553</v>
      </c>
      <c r="Q20" s="162">
        <v>4238.84</v>
      </c>
      <c r="R20" s="162"/>
      <c r="S20" s="93">
        <f t="shared" si="0"/>
        <v>4238.84</v>
      </c>
      <c r="T20" s="35">
        <v>2</v>
      </c>
      <c r="U20" s="95">
        <v>313.27999999999997</v>
      </c>
      <c r="V20" s="35"/>
      <c r="W20" s="95">
        <v>0</v>
      </c>
      <c r="X20" s="35">
        <f t="shared" si="1"/>
        <v>2</v>
      </c>
      <c r="Y20" s="96">
        <f t="shared" si="2"/>
        <v>626.55999999999995</v>
      </c>
      <c r="Z20" s="96">
        <f t="shared" si="3"/>
        <v>4865.3999999999996</v>
      </c>
      <c r="AA20" s="178"/>
      <c r="AB20" s="38"/>
      <c r="AC20" s="41"/>
      <c r="AD20" s="38"/>
    </row>
    <row r="21" spans="1:30" s="57" customFormat="1" ht="45" customHeight="1">
      <c r="A21" s="27" t="s">
        <v>430</v>
      </c>
      <c r="B21" s="27" t="s">
        <v>430</v>
      </c>
      <c r="C21" s="27" t="s">
        <v>217</v>
      </c>
      <c r="D21" s="27">
        <v>865095</v>
      </c>
      <c r="E21" s="27" t="s">
        <v>215</v>
      </c>
      <c r="F21" s="28" t="s">
        <v>543</v>
      </c>
      <c r="G21" s="62"/>
      <c r="H21" s="29" t="s">
        <v>7</v>
      </c>
      <c r="I21" s="35" t="s">
        <v>329</v>
      </c>
      <c r="J21" s="28" t="s">
        <v>565</v>
      </c>
      <c r="K21" s="35" t="s">
        <v>326</v>
      </c>
      <c r="L21" s="28" t="s">
        <v>496</v>
      </c>
      <c r="M21" s="30">
        <v>45945</v>
      </c>
      <c r="N21" s="30">
        <v>45947</v>
      </c>
      <c r="O21" s="37" t="s">
        <v>566</v>
      </c>
      <c r="P21" s="37" t="s">
        <v>226</v>
      </c>
      <c r="Q21" s="37"/>
      <c r="R21" s="162"/>
      <c r="S21" s="93">
        <f t="shared" si="0"/>
        <v>0</v>
      </c>
      <c r="T21" s="35">
        <v>2</v>
      </c>
      <c r="U21" s="95">
        <v>250.62</v>
      </c>
      <c r="V21" s="35">
        <v>1</v>
      </c>
      <c r="W21" s="95">
        <v>94</v>
      </c>
      <c r="X21" s="35">
        <f t="shared" si="1"/>
        <v>3</v>
      </c>
      <c r="Y21" s="96">
        <f t="shared" si="2"/>
        <v>595.24</v>
      </c>
      <c r="Z21" s="96">
        <f t="shared" si="3"/>
        <v>595.24</v>
      </c>
      <c r="AA21" s="178"/>
      <c r="AB21" s="56"/>
      <c r="AC21" s="41"/>
      <c r="AD21" s="56"/>
    </row>
    <row r="22" spans="1:30" s="39" customFormat="1" ht="45" customHeight="1">
      <c r="A22" s="27" t="s">
        <v>430</v>
      </c>
      <c r="B22" s="27" t="s">
        <v>430</v>
      </c>
      <c r="C22" s="27" t="s">
        <v>174</v>
      </c>
      <c r="D22" s="27" t="s">
        <v>301</v>
      </c>
      <c r="E22" s="27" t="s">
        <v>143</v>
      </c>
      <c r="F22" s="28" t="s">
        <v>151</v>
      </c>
      <c r="G22" s="62"/>
      <c r="H22" s="29" t="s">
        <v>202</v>
      </c>
      <c r="I22" s="35" t="s">
        <v>142</v>
      </c>
      <c r="J22" s="28" t="s">
        <v>233</v>
      </c>
      <c r="K22" s="35" t="s">
        <v>142</v>
      </c>
      <c r="L22" s="28" t="s">
        <v>355</v>
      </c>
      <c r="M22" s="30">
        <v>45950</v>
      </c>
      <c r="N22" s="30">
        <v>45950</v>
      </c>
      <c r="O22" s="37" t="s">
        <v>226</v>
      </c>
      <c r="P22" s="37" t="s">
        <v>226</v>
      </c>
      <c r="Q22" s="162"/>
      <c r="R22" s="162"/>
      <c r="S22" s="93">
        <f t="shared" si="0"/>
        <v>0</v>
      </c>
      <c r="T22" s="35"/>
      <c r="U22" s="95"/>
      <c r="V22" s="35">
        <v>1</v>
      </c>
      <c r="W22" s="95">
        <v>55</v>
      </c>
      <c r="X22" s="35">
        <f t="shared" si="1"/>
        <v>1</v>
      </c>
      <c r="Y22" s="96">
        <f t="shared" si="2"/>
        <v>55</v>
      </c>
      <c r="Z22" s="96">
        <f t="shared" si="3"/>
        <v>55</v>
      </c>
      <c r="AA22" s="184" t="s">
        <v>549</v>
      </c>
      <c r="AB22" s="38"/>
      <c r="AC22" s="41"/>
      <c r="AD22" s="38"/>
    </row>
    <row r="23" spans="1:30" s="39" customFormat="1" ht="45" customHeight="1">
      <c r="A23" s="27" t="s">
        <v>430</v>
      </c>
      <c r="B23" s="27" t="s">
        <v>430</v>
      </c>
      <c r="C23" s="27" t="s">
        <v>406</v>
      </c>
      <c r="D23" s="27" t="s">
        <v>407</v>
      </c>
      <c r="E23" s="27" t="s">
        <v>567</v>
      </c>
      <c r="F23" s="28" t="s">
        <v>455</v>
      </c>
      <c r="G23" s="62"/>
      <c r="H23" s="29" t="s">
        <v>7</v>
      </c>
      <c r="I23" s="35" t="s">
        <v>142</v>
      </c>
      <c r="J23" s="28" t="s">
        <v>233</v>
      </c>
      <c r="K23" s="35" t="s">
        <v>142</v>
      </c>
      <c r="L23" s="28" t="s">
        <v>409</v>
      </c>
      <c r="M23" s="30">
        <v>45936</v>
      </c>
      <c r="N23" s="30">
        <v>45936</v>
      </c>
      <c r="O23" s="37" t="s">
        <v>226</v>
      </c>
      <c r="P23" s="37" t="s">
        <v>226</v>
      </c>
      <c r="Q23" s="162"/>
      <c r="R23" s="162"/>
      <c r="S23" s="93">
        <f t="shared" si="0"/>
        <v>0</v>
      </c>
      <c r="T23" s="35"/>
      <c r="U23" s="95"/>
      <c r="V23" s="35">
        <v>1</v>
      </c>
      <c r="W23" s="95">
        <v>55</v>
      </c>
      <c r="X23" s="35">
        <f t="shared" si="1"/>
        <v>1</v>
      </c>
      <c r="Y23" s="96">
        <f t="shared" si="2"/>
        <v>55</v>
      </c>
      <c r="Z23" s="96">
        <f t="shared" si="3"/>
        <v>55</v>
      </c>
      <c r="AA23" s="184" t="s">
        <v>549</v>
      </c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279</v>
      </c>
      <c r="D24" s="27" t="s">
        <v>466</v>
      </c>
      <c r="E24" s="27" t="s">
        <v>281</v>
      </c>
      <c r="F24" s="28" t="s">
        <v>568</v>
      </c>
      <c r="G24" s="62"/>
      <c r="H24" s="29" t="s">
        <v>7</v>
      </c>
      <c r="I24" s="35" t="s">
        <v>142</v>
      </c>
      <c r="J24" s="28" t="s">
        <v>233</v>
      </c>
      <c r="K24" s="35" t="s">
        <v>142</v>
      </c>
      <c r="L24" s="28" t="s">
        <v>230</v>
      </c>
      <c r="M24" s="30">
        <v>45953</v>
      </c>
      <c r="N24" s="30">
        <v>45955</v>
      </c>
      <c r="O24" s="37" t="s">
        <v>226</v>
      </c>
      <c r="P24" s="37" t="s">
        <v>226</v>
      </c>
      <c r="Q24" s="162"/>
      <c r="R24" s="162"/>
      <c r="S24" s="93">
        <f t="shared" si="0"/>
        <v>0</v>
      </c>
      <c r="T24" s="35">
        <v>2</v>
      </c>
      <c r="U24" s="95">
        <v>170.12</v>
      </c>
      <c r="V24" s="35">
        <v>1</v>
      </c>
      <c r="W24" s="95">
        <v>57</v>
      </c>
      <c r="X24" s="35">
        <f t="shared" si="1"/>
        <v>3</v>
      </c>
      <c r="Y24" s="96">
        <f t="shared" si="2"/>
        <v>397.24</v>
      </c>
      <c r="Z24" s="96">
        <f t="shared" si="3"/>
        <v>397.24</v>
      </c>
      <c r="AA24" s="184" t="s">
        <v>549</v>
      </c>
      <c r="AB24" s="38"/>
      <c r="AC24" s="41"/>
      <c r="AD24" s="38"/>
    </row>
    <row r="25" spans="1:30" s="57" customFormat="1" ht="45" customHeight="1">
      <c r="A25" s="27" t="s">
        <v>430</v>
      </c>
      <c r="B25" s="27" t="s">
        <v>430</v>
      </c>
      <c r="C25" s="27" t="s">
        <v>468</v>
      </c>
      <c r="D25" s="27">
        <v>3905</v>
      </c>
      <c r="E25" s="27" t="s">
        <v>143</v>
      </c>
      <c r="F25" s="28" t="s">
        <v>151</v>
      </c>
      <c r="G25" s="62"/>
      <c r="H25" s="29" t="s">
        <v>202</v>
      </c>
      <c r="I25" s="35" t="s">
        <v>142</v>
      </c>
      <c r="J25" s="28" t="s">
        <v>233</v>
      </c>
      <c r="K25" s="35" t="s">
        <v>142</v>
      </c>
      <c r="L25" s="28" t="s">
        <v>532</v>
      </c>
      <c r="M25" s="30">
        <v>45952</v>
      </c>
      <c r="N25" s="30">
        <v>45952</v>
      </c>
      <c r="O25" s="37" t="s">
        <v>226</v>
      </c>
      <c r="P25" s="37" t="s">
        <v>226</v>
      </c>
      <c r="Q25" s="162"/>
      <c r="R25" s="162"/>
      <c r="S25" s="93">
        <f t="shared" si="0"/>
        <v>0</v>
      </c>
      <c r="T25" s="35"/>
      <c r="U25" s="95"/>
      <c r="V25" s="35">
        <v>1</v>
      </c>
      <c r="W25" s="95">
        <v>55</v>
      </c>
      <c r="X25" s="35">
        <f t="shared" si="1"/>
        <v>1</v>
      </c>
      <c r="Y25" s="96">
        <f t="shared" si="2"/>
        <v>55</v>
      </c>
      <c r="Z25" s="96">
        <f t="shared" si="3"/>
        <v>55</v>
      </c>
      <c r="AA25" s="184" t="s">
        <v>549</v>
      </c>
      <c r="AB25" s="56"/>
      <c r="AC25" s="41"/>
      <c r="AD25" s="56"/>
    </row>
    <row r="26" spans="1:30" s="57" customFormat="1" ht="57">
      <c r="A26" s="27" t="s">
        <v>430</v>
      </c>
      <c r="B26" s="27" t="s">
        <v>430</v>
      </c>
      <c r="C26" s="27" t="s">
        <v>524</v>
      </c>
      <c r="D26" s="27" t="s">
        <v>269</v>
      </c>
      <c r="E26" s="27" t="s">
        <v>270</v>
      </c>
      <c r="F26" s="28" t="s">
        <v>569</v>
      </c>
      <c r="G26" s="62"/>
      <c r="H26" s="29" t="s">
        <v>7</v>
      </c>
      <c r="I26" s="35" t="s">
        <v>142</v>
      </c>
      <c r="J26" s="28" t="s">
        <v>233</v>
      </c>
      <c r="K26" s="35" t="s">
        <v>293</v>
      </c>
      <c r="L26" s="28" t="s">
        <v>296</v>
      </c>
      <c r="M26" s="30">
        <v>45955</v>
      </c>
      <c r="N26" s="30">
        <v>45959</v>
      </c>
      <c r="O26" s="37" t="s">
        <v>570</v>
      </c>
      <c r="P26" s="77" t="s">
        <v>553</v>
      </c>
      <c r="Q26" s="162">
        <v>4273.74</v>
      </c>
      <c r="R26" s="162">
        <v>2341.71</v>
      </c>
      <c r="S26" s="93">
        <f t="shared" si="0"/>
        <v>6615.45</v>
      </c>
      <c r="T26" s="35">
        <v>4</v>
      </c>
      <c r="U26" s="95">
        <v>1505.364</v>
      </c>
      <c r="V26" s="35">
        <v>1</v>
      </c>
      <c r="W26" s="95">
        <v>451.61</v>
      </c>
      <c r="X26" s="35">
        <f t="shared" si="1"/>
        <v>5</v>
      </c>
      <c r="Y26" s="96">
        <f t="shared" si="2"/>
        <v>6473.0659999999998</v>
      </c>
      <c r="Z26" s="96">
        <f t="shared" si="3"/>
        <v>13088.516</v>
      </c>
      <c r="AA26" s="178" t="s">
        <v>571</v>
      </c>
      <c r="AB26" s="56"/>
      <c r="AC26" s="41"/>
      <c r="AD26" s="56"/>
    </row>
    <row r="27" spans="1:30" ht="15.75" customHeight="1">
      <c r="A27" s="253" t="s">
        <v>40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58"/>
      <c r="N27" s="58"/>
      <c r="O27" s="58"/>
      <c r="P27" s="58"/>
      <c r="Q27" s="111"/>
      <c r="R27" s="111"/>
      <c r="S27" s="134"/>
      <c r="T27" s="55"/>
      <c r="U27" s="167"/>
      <c r="V27" s="55"/>
      <c r="W27" s="167"/>
      <c r="X27" s="68"/>
      <c r="Y27" s="182"/>
      <c r="AA27" s="185"/>
      <c r="AB27" s="55"/>
    </row>
    <row r="28" spans="1:30" ht="15.75" customHeight="1">
      <c r="A28" s="254" t="s">
        <v>41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58"/>
      <c r="N28" s="58"/>
      <c r="O28" s="58"/>
      <c r="P28" s="58"/>
      <c r="Q28" s="111"/>
      <c r="R28" s="111"/>
      <c r="S28" s="134"/>
      <c r="T28" s="55"/>
      <c r="U28" s="167"/>
      <c r="V28" s="55"/>
      <c r="W28" s="167"/>
      <c r="X28" s="68"/>
      <c r="Y28" s="182"/>
      <c r="AA28" s="185"/>
      <c r="AB28" s="55"/>
    </row>
    <row r="29" spans="1:30" ht="15.75" customHeight="1">
      <c r="A29" s="257" t="s">
        <v>42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9"/>
      <c r="M29" s="58"/>
      <c r="N29" s="58"/>
      <c r="O29" s="58"/>
      <c r="P29" s="58"/>
      <c r="Q29" s="111"/>
      <c r="R29" s="111"/>
      <c r="S29" s="134"/>
      <c r="T29" s="55"/>
      <c r="U29" s="167"/>
      <c r="V29" s="55"/>
      <c r="W29" s="167"/>
      <c r="X29" s="68"/>
      <c r="Y29" s="182"/>
      <c r="AA29" s="185"/>
      <c r="AB29" s="55"/>
    </row>
    <row r="30" spans="1:30" ht="15.75" customHeight="1">
      <c r="A30" s="257" t="s">
        <v>43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9"/>
      <c r="M30" s="58"/>
      <c r="N30" s="58"/>
      <c r="O30" s="58"/>
      <c r="P30" s="58"/>
      <c r="Q30" s="111"/>
      <c r="R30" s="111"/>
      <c r="S30" s="134"/>
      <c r="T30" s="55"/>
      <c r="U30" s="167"/>
      <c r="V30" s="55"/>
      <c r="W30" s="167"/>
      <c r="X30" s="68"/>
      <c r="Y30" s="182"/>
      <c r="AA30" s="185"/>
      <c r="AB30" s="55"/>
    </row>
    <row r="31" spans="1:30" ht="15.75" customHeight="1">
      <c r="A31" s="257" t="s">
        <v>44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9"/>
      <c r="M31" s="58"/>
      <c r="N31" s="58"/>
      <c r="O31" s="58"/>
      <c r="P31" s="58"/>
      <c r="Q31" s="111"/>
      <c r="R31" s="111"/>
      <c r="S31" s="134"/>
      <c r="T31" s="55"/>
      <c r="U31" s="167"/>
      <c r="V31" s="55"/>
      <c r="W31" s="167"/>
      <c r="X31" s="68"/>
      <c r="Y31" s="182"/>
      <c r="AA31" s="185"/>
      <c r="AB31" s="55"/>
    </row>
    <row r="32" spans="1:30" ht="15.75" customHeight="1">
      <c r="A32" s="257" t="s">
        <v>45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9"/>
      <c r="M32" s="58"/>
      <c r="N32" s="58"/>
      <c r="O32" s="58"/>
      <c r="P32" s="58"/>
      <c r="Q32" s="111"/>
      <c r="R32" s="111"/>
      <c r="S32" s="134"/>
      <c r="T32" s="55"/>
      <c r="U32" s="167"/>
      <c r="V32" s="55"/>
      <c r="W32" s="167"/>
      <c r="X32" s="68"/>
      <c r="Y32" s="182"/>
      <c r="AA32" s="185"/>
      <c r="AB32" s="55"/>
    </row>
    <row r="33" spans="1:28" ht="15.75" customHeight="1">
      <c r="A33" s="257" t="s">
        <v>46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9"/>
      <c r="M33" s="58"/>
      <c r="N33" s="58"/>
      <c r="O33" s="58"/>
      <c r="P33" s="58"/>
      <c r="Q33" s="111"/>
      <c r="R33" s="111"/>
      <c r="S33" s="134"/>
      <c r="T33" s="55"/>
      <c r="U33" s="167"/>
      <c r="V33" s="55"/>
      <c r="W33" s="167"/>
      <c r="X33" s="68"/>
      <c r="Y33" s="182"/>
      <c r="AA33" s="185"/>
      <c r="AB33" s="55"/>
    </row>
    <row r="34" spans="1:28" ht="15.75" customHeight="1">
      <c r="A34" s="257" t="s">
        <v>47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9"/>
      <c r="M34" s="58"/>
      <c r="N34" s="58"/>
      <c r="O34" s="58"/>
      <c r="P34" s="58"/>
      <c r="Q34" s="111"/>
      <c r="R34" s="111"/>
      <c r="S34" s="134"/>
      <c r="T34" s="55"/>
      <c r="U34" s="167"/>
      <c r="V34" s="55"/>
      <c r="W34" s="167"/>
      <c r="X34" s="68"/>
      <c r="Y34" s="182"/>
      <c r="AA34" s="185"/>
      <c r="AB34" s="55"/>
    </row>
    <row r="35" spans="1:28" ht="15.75" customHeight="1">
      <c r="A35" s="257" t="s">
        <v>91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9"/>
      <c r="M35" s="58"/>
      <c r="N35" s="58"/>
      <c r="O35" s="58"/>
      <c r="P35" s="58"/>
      <c r="Q35" s="111"/>
      <c r="R35" s="111"/>
      <c r="S35" s="134"/>
      <c r="T35" s="55"/>
      <c r="U35" s="167"/>
      <c r="V35" s="55"/>
      <c r="W35" s="167"/>
      <c r="X35" s="68"/>
      <c r="Y35" s="182"/>
      <c r="AA35" s="185"/>
      <c r="AB35" s="55"/>
    </row>
    <row r="36" spans="1:28" ht="15.75" customHeight="1">
      <c r="A36" s="257" t="s">
        <v>92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9"/>
      <c r="M36" s="58"/>
      <c r="N36" s="58"/>
      <c r="O36" s="58"/>
      <c r="P36" s="58"/>
      <c r="Q36" s="111"/>
      <c r="R36" s="111"/>
      <c r="S36" s="134"/>
      <c r="T36" s="55"/>
      <c r="U36" s="167"/>
      <c r="V36" s="55"/>
      <c r="W36" s="167"/>
      <c r="X36" s="68"/>
      <c r="Y36" s="182"/>
      <c r="AA36" s="185"/>
      <c r="AB36" s="55"/>
    </row>
    <row r="37" spans="1:28" ht="15.75" customHeight="1">
      <c r="A37" s="257" t="s">
        <v>93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9"/>
      <c r="M37" s="58"/>
      <c r="N37" s="58"/>
      <c r="O37" s="58"/>
      <c r="P37" s="58"/>
      <c r="Q37" s="111"/>
      <c r="R37" s="111"/>
      <c r="S37" s="134"/>
      <c r="T37" s="55"/>
      <c r="U37" s="167"/>
      <c r="V37" s="55"/>
      <c r="W37" s="167"/>
      <c r="X37" s="68"/>
      <c r="Y37" s="182"/>
      <c r="AA37" s="185"/>
      <c r="AB37" s="55"/>
    </row>
    <row r="38" spans="1:28" ht="15.75" customHeight="1">
      <c r="A38" s="257" t="s">
        <v>94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9"/>
      <c r="M38" s="58"/>
      <c r="N38" s="58"/>
      <c r="O38" s="58"/>
      <c r="P38" s="58"/>
      <c r="Q38" s="111"/>
      <c r="R38" s="111"/>
      <c r="S38" s="134"/>
      <c r="T38" s="55"/>
      <c r="U38" s="167"/>
      <c r="V38" s="55"/>
      <c r="W38" s="167"/>
      <c r="X38" s="68"/>
      <c r="Y38" s="182"/>
      <c r="AA38" s="185"/>
      <c r="AB38" s="55"/>
    </row>
    <row r="39" spans="1:28" ht="15.75" customHeight="1">
      <c r="A39" s="257" t="s">
        <v>95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9"/>
      <c r="M39" s="58"/>
      <c r="N39" s="58"/>
      <c r="O39" s="58"/>
      <c r="P39" s="58"/>
      <c r="Q39" s="111"/>
      <c r="R39" s="111"/>
      <c r="S39" s="134"/>
      <c r="T39" s="55"/>
      <c r="U39" s="167"/>
      <c r="V39" s="55"/>
      <c r="W39" s="167"/>
      <c r="X39" s="68"/>
      <c r="Y39" s="182"/>
      <c r="AA39" s="185"/>
      <c r="AB39" s="55"/>
    </row>
    <row r="40" spans="1:28" ht="15.75" customHeight="1">
      <c r="A40" s="230" t="s">
        <v>96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2"/>
      <c r="M40" s="58"/>
      <c r="N40" s="58"/>
      <c r="O40" s="58"/>
      <c r="P40" s="58"/>
      <c r="Q40" s="111"/>
      <c r="R40" s="111"/>
      <c r="S40" s="134"/>
      <c r="T40" s="55"/>
      <c r="U40" s="167"/>
      <c r="V40" s="55"/>
      <c r="W40" s="167"/>
      <c r="X40" s="68"/>
      <c r="Y40" s="182"/>
      <c r="AA40" s="185"/>
      <c r="AB40" s="55"/>
    </row>
    <row r="41" spans="1:28" ht="15.75" customHeight="1">
      <c r="A41" s="230" t="s">
        <v>97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2"/>
      <c r="M41" s="58"/>
      <c r="N41" s="58"/>
      <c r="O41" s="58"/>
      <c r="P41" s="58"/>
      <c r="Q41" s="111"/>
      <c r="R41" s="111"/>
      <c r="S41" s="134"/>
      <c r="T41" s="55"/>
      <c r="U41" s="167"/>
      <c r="V41" s="55"/>
      <c r="W41" s="167"/>
      <c r="X41" s="68"/>
      <c r="Y41" s="182"/>
      <c r="AA41" s="185"/>
      <c r="AB41" s="55"/>
    </row>
    <row r="42" spans="1:28" ht="15.75" customHeight="1">
      <c r="A42" s="230" t="s">
        <v>98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  <c r="M42" s="58"/>
      <c r="N42" s="58"/>
      <c r="O42" s="58"/>
      <c r="P42" s="58"/>
      <c r="Q42" s="111"/>
      <c r="R42" s="111"/>
      <c r="S42" s="134"/>
      <c r="T42" s="55"/>
      <c r="U42" s="167"/>
      <c r="V42" s="55"/>
      <c r="W42" s="167"/>
      <c r="X42" s="68"/>
      <c r="Y42" s="182"/>
      <c r="AA42" s="185"/>
      <c r="AB42" s="55"/>
    </row>
    <row r="43" spans="1:28" ht="15.75" customHeight="1">
      <c r="A43" s="230" t="s">
        <v>99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2"/>
      <c r="M43" s="58"/>
      <c r="N43" s="58"/>
      <c r="O43" s="58"/>
      <c r="P43" s="58"/>
      <c r="Q43" s="111"/>
      <c r="R43" s="111"/>
      <c r="S43" s="134"/>
      <c r="T43" s="55"/>
      <c r="U43" s="167"/>
      <c r="V43" s="55"/>
      <c r="W43" s="167"/>
      <c r="X43" s="68"/>
      <c r="Y43" s="182"/>
      <c r="AA43" s="185"/>
      <c r="AB43" s="55"/>
    </row>
    <row r="44" spans="1:28" ht="15.75" customHeight="1">
      <c r="A44" s="230" t="s">
        <v>100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2"/>
      <c r="M44" s="58"/>
      <c r="N44" s="58"/>
      <c r="O44" s="58"/>
      <c r="P44" s="58"/>
      <c r="Q44" s="111"/>
      <c r="R44" s="111"/>
      <c r="S44" s="134"/>
      <c r="T44" s="55"/>
      <c r="U44" s="167"/>
      <c r="V44" s="55"/>
      <c r="W44" s="167"/>
      <c r="X44" s="68"/>
      <c r="Y44" s="182"/>
      <c r="AA44" s="185"/>
      <c r="AB44" s="55"/>
    </row>
    <row r="45" spans="1:28" ht="15.75" customHeight="1">
      <c r="A45" s="230" t="s">
        <v>101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2"/>
      <c r="M45" s="58"/>
      <c r="N45" s="58"/>
      <c r="O45" s="58"/>
      <c r="P45" s="58"/>
      <c r="Q45" s="111"/>
      <c r="R45" s="111"/>
      <c r="S45" s="134"/>
      <c r="T45" s="55"/>
      <c r="U45" s="167"/>
      <c r="V45" s="55"/>
      <c r="W45" s="167"/>
      <c r="X45" s="68"/>
      <c r="Y45" s="182"/>
      <c r="AA45" s="185"/>
      <c r="AB45" s="55"/>
    </row>
    <row r="46" spans="1:28" ht="15.75" customHeight="1">
      <c r="A46" s="230" t="s">
        <v>102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  <c r="M46" s="58"/>
      <c r="N46" s="58"/>
      <c r="O46" s="58"/>
      <c r="P46" s="58"/>
      <c r="Q46" s="111"/>
      <c r="R46" s="111"/>
      <c r="S46" s="134"/>
      <c r="T46" s="55"/>
      <c r="U46" s="167"/>
      <c r="V46" s="55"/>
      <c r="W46" s="167"/>
      <c r="X46" s="68"/>
      <c r="Y46" s="182"/>
      <c r="AA46" s="185"/>
      <c r="AB46" s="55"/>
    </row>
    <row r="47" spans="1:28" ht="15.75" customHeight="1">
      <c r="A47" s="230" t="s">
        <v>103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2"/>
      <c r="M47" s="58"/>
      <c r="N47" s="58"/>
      <c r="O47" s="58"/>
      <c r="P47" s="58"/>
      <c r="Q47" s="111"/>
      <c r="R47" s="111"/>
      <c r="S47" s="134"/>
      <c r="T47" s="55"/>
      <c r="U47" s="167"/>
      <c r="V47" s="55"/>
      <c r="W47" s="167"/>
      <c r="X47" s="68"/>
      <c r="Y47" s="182"/>
      <c r="AA47" s="185"/>
      <c r="AB47" s="55"/>
    </row>
    <row r="48" spans="1:28" ht="15.75" customHeight="1">
      <c r="A48" s="230" t="s">
        <v>104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58"/>
      <c r="N48" s="58"/>
      <c r="O48" s="58"/>
      <c r="P48" s="58"/>
      <c r="Q48" s="111"/>
      <c r="R48" s="111"/>
      <c r="S48" s="134"/>
      <c r="T48" s="55"/>
      <c r="U48" s="167"/>
      <c r="V48" s="55"/>
      <c r="W48" s="167"/>
      <c r="X48" s="68"/>
      <c r="Y48" s="182"/>
      <c r="AA48" s="185"/>
      <c r="AB48" s="55"/>
    </row>
    <row r="49" spans="1:28" ht="15.75" customHeight="1">
      <c r="A49" s="230" t="s">
        <v>105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2"/>
      <c r="M49" s="58"/>
      <c r="N49" s="58"/>
      <c r="O49" s="58"/>
      <c r="P49" s="58"/>
      <c r="Q49" s="111"/>
      <c r="R49" s="111"/>
      <c r="S49" s="134"/>
      <c r="T49" s="55"/>
      <c r="U49" s="167"/>
      <c r="V49" s="55"/>
      <c r="W49" s="167"/>
      <c r="X49" s="68"/>
      <c r="Y49" s="182"/>
      <c r="AA49" s="185"/>
      <c r="AB49" s="55"/>
    </row>
    <row r="50" spans="1:28" ht="15.75" customHeight="1">
      <c r="A50" s="230" t="s">
        <v>106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58"/>
      <c r="N50" s="58"/>
      <c r="O50" s="58"/>
      <c r="P50" s="58"/>
      <c r="Q50" s="111"/>
      <c r="R50" s="111"/>
      <c r="S50" s="134"/>
      <c r="T50" s="55"/>
      <c r="U50" s="167"/>
      <c r="V50" s="55"/>
      <c r="W50" s="167"/>
      <c r="X50" s="68"/>
      <c r="Y50" s="182"/>
      <c r="AA50" s="185"/>
      <c r="AB50" s="55"/>
    </row>
    <row r="51" spans="1:28" ht="15.75" customHeight="1">
      <c r="A51" s="230" t="s">
        <v>107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  <c r="M51" s="58"/>
      <c r="N51" s="58"/>
      <c r="O51" s="58"/>
      <c r="P51" s="58"/>
      <c r="Q51" s="111"/>
      <c r="R51" s="111"/>
      <c r="S51" s="134"/>
      <c r="T51" s="55"/>
      <c r="U51" s="167"/>
      <c r="V51" s="55"/>
      <c r="W51" s="167"/>
      <c r="X51" s="68"/>
      <c r="Y51" s="182"/>
      <c r="AA51" s="185"/>
      <c r="AB51" s="55"/>
    </row>
    <row r="52" spans="1:28" ht="15.75" customHeight="1">
      <c r="A52" s="230" t="s">
        <v>108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2"/>
      <c r="M52" s="58"/>
      <c r="N52" s="58"/>
      <c r="O52" s="58"/>
      <c r="P52" s="58"/>
      <c r="Q52" s="111"/>
      <c r="R52" s="111"/>
      <c r="S52" s="134"/>
      <c r="T52" s="55"/>
      <c r="U52" s="167"/>
      <c r="V52" s="55"/>
      <c r="W52" s="167"/>
      <c r="X52" s="68"/>
      <c r="Y52" s="182"/>
      <c r="AA52" s="185"/>
      <c r="AB52" s="55"/>
    </row>
    <row r="53" spans="1:28" ht="15.75" customHeight="1">
      <c r="A53" s="230" t="s">
        <v>109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2"/>
      <c r="M53" s="58"/>
      <c r="N53" s="58"/>
      <c r="O53" s="58"/>
      <c r="P53" s="58"/>
      <c r="Q53" s="111"/>
      <c r="R53" s="111"/>
      <c r="S53" s="134"/>
      <c r="T53" s="55"/>
      <c r="U53" s="167"/>
      <c r="V53" s="55"/>
      <c r="W53" s="167"/>
      <c r="X53" s="68"/>
      <c r="Y53" s="182"/>
      <c r="AA53" s="185"/>
      <c r="AB53" s="55"/>
    </row>
    <row r="54" spans="1:28" ht="15" customHeight="1">
      <c r="A54" s="230" t="s">
        <v>110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</row>
    <row r="55" spans="1:28" ht="15" customHeight="1">
      <c r="A55" s="230" t="s">
        <v>111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</row>
    <row r="56" spans="1:28" ht="15" customHeight="1">
      <c r="A56" s="230" t="s">
        <v>112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AA56" s="26"/>
    </row>
  </sheetData>
  <autoFilter ref="A6:G37" xr:uid="{218DA706-F141-456B-8110-5BCA4E0E5005}"/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32:L32"/>
    <mergeCell ref="A33:L3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1:L31"/>
    <mergeCell ref="Q6:Q7"/>
    <mergeCell ref="R6:R7"/>
    <mergeCell ref="S6:S7"/>
    <mergeCell ref="T6:U6"/>
    <mergeCell ref="I6:J6"/>
    <mergeCell ref="M6:M7"/>
    <mergeCell ref="Y6:Y7"/>
    <mergeCell ref="A27:L27"/>
    <mergeCell ref="A28:L28"/>
    <mergeCell ref="A29:L29"/>
    <mergeCell ref="A30:L30"/>
    <mergeCell ref="V6:W6"/>
    <mergeCell ref="X6:X7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A56:L56"/>
    <mergeCell ref="A50:L50"/>
    <mergeCell ref="A51:L51"/>
    <mergeCell ref="A52:L52"/>
    <mergeCell ref="A53:L53"/>
    <mergeCell ref="A54:L54"/>
    <mergeCell ref="A55:L55"/>
  </mergeCells>
  <conditionalFormatting sqref="AC8:AC26">
    <cfRule type="notContainsBlanks" dxfId="2" priority="2">
      <formula>LEN(TRIM(AC8))&gt;0</formula>
    </cfRule>
  </conditionalFormatting>
  <dataValidations count="1">
    <dataValidation type="list" allowBlank="1" sqref="H8:H26" xr:uid="{87F4ACED-F69A-4892-8259-4C78119163E8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18EE-7CB3-4E84-8F3E-43C8015983DD}">
  <sheetPr>
    <tabColor theme="0"/>
  </sheetPr>
  <dimension ref="A1:AD87"/>
  <sheetViews>
    <sheetView topLeftCell="A7" zoomScale="80" zoomScaleNormal="80" zoomScaleSheetLayoutView="80" workbookViewId="0">
      <selection activeCell="C9" sqref="C9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625" style="26" bestFit="1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83" customWidth="1"/>
    <col min="26" max="26" width="19.375" style="186" customWidth="1"/>
    <col min="27" max="27" width="22.375" style="18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1.7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609</v>
      </c>
      <c r="B4" s="32"/>
      <c r="C4" s="264" t="s">
        <v>4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6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67" t="s">
        <v>69</v>
      </c>
      <c r="AA5" s="269" t="s">
        <v>70</v>
      </c>
      <c r="AB5" s="55"/>
      <c r="AC5" s="55"/>
    </row>
    <row r="6" spans="1:30" s="57" customFormat="1" ht="14.25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62" t="s">
        <v>82</v>
      </c>
      <c r="Z6" s="268"/>
      <c r="AA6" s="270"/>
      <c r="AB6" s="56"/>
      <c r="AC6" s="56"/>
      <c r="AD6" s="56"/>
    </row>
    <row r="7" spans="1:30" s="57" customFormat="1" ht="43.5" customHeight="1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63"/>
      <c r="Z7" s="268"/>
      <c r="AA7" s="270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174</v>
      </c>
      <c r="D8" s="27" t="s">
        <v>301</v>
      </c>
      <c r="E8" s="27" t="s">
        <v>143</v>
      </c>
      <c r="F8" s="28" t="s">
        <v>574</v>
      </c>
      <c r="G8" s="62"/>
      <c r="H8" s="29" t="s">
        <v>144</v>
      </c>
      <c r="I8" s="35" t="s">
        <v>142</v>
      </c>
      <c r="J8" s="28" t="s">
        <v>402</v>
      </c>
      <c r="K8" s="35" t="s">
        <v>142</v>
      </c>
      <c r="L8" s="28" t="s">
        <v>575</v>
      </c>
      <c r="M8" s="30">
        <v>45966</v>
      </c>
      <c r="N8" s="30">
        <v>45966</v>
      </c>
      <c r="O8" s="180" t="s">
        <v>226</v>
      </c>
      <c r="P8" s="180" t="s">
        <v>226</v>
      </c>
      <c r="Q8" s="180" t="s">
        <v>226</v>
      </c>
      <c r="R8" s="180" t="s">
        <v>226</v>
      </c>
      <c r="S8" s="93"/>
      <c r="T8" s="35"/>
      <c r="U8" s="95"/>
      <c r="V8" s="35">
        <v>1</v>
      </c>
      <c r="W8" s="95">
        <v>55</v>
      </c>
      <c r="X8" s="35">
        <f t="shared" ref="X8:X22" si="0">T8+V8</f>
        <v>1</v>
      </c>
      <c r="Y8" s="96">
        <f t="shared" ref="Y8:Y57" si="1">(T8*U8)+(V8*W8)</f>
        <v>55</v>
      </c>
      <c r="Z8" s="96">
        <f t="shared" ref="Z8:Z57" si="2">Y8+S8</f>
        <v>55</v>
      </c>
      <c r="AA8" s="178" t="s">
        <v>549</v>
      </c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163</v>
      </c>
      <c r="D9" s="27" t="s">
        <v>576</v>
      </c>
      <c r="E9" s="27" t="s">
        <v>577</v>
      </c>
      <c r="F9" s="28" t="s">
        <v>305</v>
      </c>
      <c r="G9" s="62"/>
      <c r="H9" s="29" t="s">
        <v>7</v>
      </c>
      <c r="I9" s="35" t="s">
        <v>142</v>
      </c>
      <c r="J9" s="28" t="s">
        <v>402</v>
      </c>
      <c r="K9" s="35" t="s">
        <v>142</v>
      </c>
      <c r="L9" s="28" t="s">
        <v>310</v>
      </c>
      <c r="M9" s="30">
        <v>45968</v>
      </c>
      <c r="N9" s="30">
        <v>45968</v>
      </c>
      <c r="O9" s="180" t="s">
        <v>226</v>
      </c>
      <c r="P9" s="180" t="s">
        <v>226</v>
      </c>
      <c r="Q9" s="180" t="s">
        <v>226</v>
      </c>
      <c r="R9" s="180" t="s">
        <v>226</v>
      </c>
      <c r="S9" s="93"/>
      <c r="T9" s="35"/>
      <c r="U9" s="95"/>
      <c r="V9" s="35">
        <v>1</v>
      </c>
      <c r="W9" s="95">
        <v>55</v>
      </c>
      <c r="X9" s="35">
        <f t="shared" si="0"/>
        <v>1</v>
      </c>
      <c r="Y9" s="96">
        <f t="shared" si="1"/>
        <v>55</v>
      </c>
      <c r="Z9" s="96">
        <f t="shared" si="2"/>
        <v>55</v>
      </c>
      <c r="AA9" s="178" t="s">
        <v>549</v>
      </c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578</v>
      </c>
      <c r="D10" s="27" t="s">
        <v>579</v>
      </c>
      <c r="E10" s="27" t="s">
        <v>580</v>
      </c>
      <c r="F10" s="28" t="s">
        <v>581</v>
      </c>
      <c r="G10" s="62"/>
      <c r="H10" s="29" t="s">
        <v>7</v>
      </c>
      <c r="I10" s="35" t="s">
        <v>142</v>
      </c>
      <c r="J10" s="28" t="s">
        <v>402</v>
      </c>
      <c r="K10" s="35" t="s">
        <v>142</v>
      </c>
      <c r="L10" s="28" t="s">
        <v>240</v>
      </c>
      <c r="M10" s="30">
        <v>45968</v>
      </c>
      <c r="N10" s="30">
        <v>45969</v>
      </c>
      <c r="O10" s="180" t="s">
        <v>226</v>
      </c>
      <c r="P10" s="180" t="s">
        <v>226</v>
      </c>
      <c r="Q10" s="180" t="s">
        <v>226</v>
      </c>
      <c r="R10" s="180" t="s">
        <v>226</v>
      </c>
      <c r="S10" s="93"/>
      <c r="T10" s="35">
        <v>1</v>
      </c>
      <c r="U10" s="95">
        <v>170.12</v>
      </c>
      <c r="V10" s="35">
        <v>1</v>
      </c>
      <c r="W10" s="95">
        <v>57</v>
      </c>
      <c r="X10" s="35">
        <f t="shared" si="0"/>
        <v>2</v>
      </c>
      <c r="Y10" s="96">
        <f t="shared" si="1"/>
        <v>227.12</v>
      </c>
      <c r="Z10" s="96">
        <f t="shared" si="2"/>
        <v>227.12</v>
      </c>
      <c r="AA10" s="178" t="s">
        <v>549</v>
      </c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163</v>
      </c>
      <c r="D11" s="27" t="s">
        <v>576</v>
      </c>
      <c r="E11" s="27" t="s">
        <v>577</v>
      </c>
      <c r="F11" s="28" t="s">
        <v>305</v>
      </c>
      <c r="G11" s="62"/>
      <c r="H11" s="29" t="s">
        <v>7</v>
      </c>
      <c r="I11" s="35" t="s">
        <v>142</v>
      </c>
      <c r="J11" s="28" t="s">
        <v>402</v>
      </c>
      <c r="K11" s="35" t="s">
        <v>142</v>
      </c>
      <c r="L11" s="28" t="s">
        <v>211</v>
      </c>
      <c r="M11" s="30">
        <v>45968</v>
      </c>
      <c r="N11" s="30">
        <v>45968</v>
      </c>
      <c r="O11" s="180" t="s">
        <v>226</v>
      </c>
      <c r="P11" s="180" t="s">
        <v>226</v>
      </c>
      <c r="Q11" s="180" t="s">
        <v>226</v>
      </c>
      <c r="R11" s="180" t="s">
        <v>226</v>
      </c>
      <c r="S11" s="93"/>
      <c r="T11" s="35"/>
      <c r="U11" s="95"/>
      <c r="V11" s="35">
        <v>1</v>
      </c>
      <c r="W11" s="95">
        <v>55</v>
      </c>
      <c r="X11" s="35">
        <f t="shared" si="0"/>
        <v>1</v>
      </c>
      <c r="Y11" s="96">
        <f t="shared" si="1"/>
        <v>55</v>
      </c>
      <c r="Z11" s="96">
        <f t="shared" si="2"/>
        <v>55</v>
      </c>
      <c r="AA11" s="178" t="s">
        <v>549</v>
      </c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582</v>
      </c>
      <c r="D12" s="27" t="s">
        <v>583</v>
      </c>
      <c r="E12" s="27" t="s">
        <v>584</v>
      </c>
      <c r="F12" s="28" t="s">
        <v>581</v>
      </c>
      <c r="G12" s="62"/>
      <c r="H12" s="29" t="s">
        <v>7</v>
      </c>
      <c r="I12" s="35" t="s">
        <v>142</v>
      </c>
      <c r="J12" s="28" t="s">
        <v>402</v>
      </c>
      <c r="K12" s="35" t="s">
        <v>142</v>
      </c>
      <c r="L12" s="28" t="s">
        <v>240</v>
      </c>
      <c r="M12" s="30">
        <v>45968</v>
      </c>
      <c r="N12" s="30">
        <v>45969</v>
      </c>
      <c r="O12" s="180" t="s">
        <v>226</v>
      </c>
      <c r="P12" s="180" t="s">
        <v>226</v>
      </c>
      <c r="Q12" s="180" t="s">
        <v>226</v>
      </c>
      <c r="R12" s="180" t="s">
        <v>226</v>
      </c>
      <c r="S12" s="93"/>
      <c r="T12" s="35">
        <v>1</v>
      </c>
      <c r="U12" s="95">
        <v>170.12</v>
      </c>
      <c r="V12" s="35">
        <v>1</v>
      </c>
      <c r="W12" s="95">
        <v>57</v>
      </c>
      <c r="X12" s="35">
        <f t="shared" si="0"/>
        <v>2</v>
      </c>
      <c r="Y12" s="96">
        <f t="shared" si="1"/>
        <v>227.12</v>
      </c>
      <c r="Z12" s="96">
        <f t="shared" si="2"/>
        <v>227.12</v>
      </c>
      <c r="AA12" s="178" t="s">
        <v>549</v>
      </c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27" t="s">
        <v>174</v>
      </c>
      <c r="D13" s="27" t="s">
        <v>301</v>
      </c>
      <c r="E13" s="27" t="s">
        <v>143</v>
      </c>
      <c r="F13" s="28" t="s">
        <v>574</v>
      </c>
      <c r="G13" s="62"/>
      <c r="H13" s="29" t="s">
        <v>144</v>
      </c>
      <c r="I13" s="35" t="s">
        <v>142</v>
      </c>
      <c r="J13" s="28" t="s">
        <v>402</v>
      </c>
      <c r="K13" s="35" t="s">
        <v>142</v>
      </c>
      <c r="L13" s="28" t="s">
        <v>211</v>
      </c>
      <c r="M13" s="30">
        <v>45971</v>
      </c>
      <c r="N13" s="30">
        <v>45971</v>
      </c>
      <c r="O13" s="180" t="s">
        <v>226</v>
      </c>
      <c r="P13" s="180" t="s">
        <v>226</v>
      </c>
      <c r="Q13" s="180" t="s">
        <v>226</v>
      </c>
      <c r="R13" s="180" t="s">
        <v>226</v>
      </c>
      <c r="S13" s="93"/>
      <c r="T13" s="35"/>
      <c r="U13" s="95"/>
      <c r="V13" s="35">
        <v>1</v>
      </c>
      <c r="W13" s="95">
        <v>55</v>
      </c>
      <c r="X13" s="35">
        <f t="shared" si="0"/>
        <v>1</v>
      </c>
      <c r="Y13" s="96">
        <f t="shared" si="1"/>
        <v>55</v>
      </c>
      <c r="Z13" s="96">
        <f t="shared" si="2"/>
        <v>55</v>
      </c>
      <c r="AA13" s="178" t="s">
        <v>549</v>
      </c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27" t="s">
        <v>186</v>
      </c>
      <c r="D14" s="27">
        <v>8010</v>
      </c>
      <c r="E14" s="27" t="s">
        <v>187</v>
      </c>
      <c r="F14" s="28" t="s">
        <v>585</v>
      </c>
      <c r="G14" s="62"/>
      <c r="H14" s="29" t="s">
        <v>7</v>
      </c>
      <c r="I14" s="35" t="s">
        <v>142</v>
      </c>
      <c r="J14" s="28" t="s">
        <v>233</v>
      </c>
      <c r="K14" s="35" t="s">
        <v>375</v>
      </c>
      <c r="L14" s="28" t="s">
        <v>436</v>
      </c>
      <c r="M14" s="30">
        <v>45964</v>
      </c>
      <c r="N14" s="30">
        <v>45965</v>
      </c>
      <c r="O14" s="180" t="s">
        <v>226</v>
      </c>
      <c r="P14" s="180" t="s">
        <v>226</v>
      </c>
      <c r="Q14" s="180" t="s">
        <v>226</v>
      </c>
      <c r="R14" s="180" t="s">
        <v>226</v>
      </c>
      <c r="S14" s="93"/>
      <c r="T14" s="35">
        <v>1</v>
      </c>
      <c r="U14" s="95">
        <v>313.27999999999997</v>
      </c>
      <c r="V14" s="35"/>
      <c r="W14" s="95"/>
      <c r="X14" s="35">
        <f t="shared" si="0"/>
        <v>1</v>
      </c>
      <c r="Y14" s="96">
        <f t="shared" si="1"/>
        <v>313.27999999999997</v>
      </c>
      <c r="Z14" s="96">
        <f t="shared" si="2"/>
        <v>313.27999999999997</v>
      </c>
      <c r="AA14" s="178" t="s">
        <v>572</v>
      </c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186</v>
      </c>
      <c r="D15" s="27">
        <v>8010</v>
      </c>
      <c r="E15" s="27" t="s">
        <v>187</v>
      </c>
      <c r="F15" s="28" t="s">
        <v>585</v>
      </c>
      <c r="G15" s="62"/>
      <c r="H15" s="29" t="s">
        <v>7</v>
      </c>
      <c r="I15" s="35" t="s">
        <v>375</v>
      </c>
      <c r="J15" s="28" t="s">
        <v>436</v>
      </c>
      <c r="K15" s="35" t="s">
        <v>377</v>
      </c>
      <c r="L15" s="28" t="s">
        <v>586</v>
      </c>
      <c r="M15" s="30">
        <v>45965</v>
      </c>
      <c r="N15" s="30">
        <v>45967</v>
      </c>
      <c r="O15" s="180" t="s">
        <v>226</v>
      </c>
      <c r="P15" s="180" t="s">
        <v>226</v>
      </c>
      <c r="Q15" s="180" t="s">
        <v>226</v>
      </c>
      <c r="R15" s="180" t="s">
        <v>226</v>
      </c>
      <c r="S15" s="93"/>
      <c r="T15" s="35">
        <v>2</v>
      </c>
      <c r="U15" s="95">
        <v>313.27999999999997</v>
      </c>
      <c r="V15" s="35"/>
      <c r="W15" s="95"/>
      <c r="X15" s="35">
        <f t="shared" si="0"/>
        <v>2</v>
      </c>
      <c r="Y15" s="96">
        <f t="shared" si="1"/>
        <v>626.55999999999995</v>
      </c>
      <c r="Z15" s="96">
        <f t="shared" si="2"/>
        <v>626.55999999999995</v>
      </c>
      <c r="AA15" s="178" t="s">
        <v>549</v>
      </c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186</v>
      </c>
      <c r="D16" s="27">
        <v>8010</v>
      </c>
      <c r="E16" s="27" t="s">
        <v>187</v>
      </c>
      <c r="F16" s="28" t="s">
        <v>585</v>
      </c>
      <c r="G16" s="62"/>
      <c r="H16" s="29" t="s">
        <v>7</v>
      </c>
      <c r="I16" s="35" t="s">
        <v>377</v>
      </c>
      <c r="J16" s="28" t="s">
        <v>586</v>
      </c>
      <c r="K16" s="35" t="s">
        <v>487</v>
      </c>
      <c r="L16" s="28" t="s">
        <v>510</v>
      </c>
      <c r="M16" s="30">
        <v>45967</v>
      </c>
      <c r="N16" s="30">
        <v>45970</v>
      </c>
      <c r="O16" s="180" t="s">
        <v>226</v>
      </c>
      <c r="P16" s="180" t="s">
        <v>226</v>
      </c>
      <c r="Q16" s="180" t="s">
        <v>226</v>
      </c>
      <c r="R16" s="180" t="s">
        <v>226</v>
      </c>
      <c r="S16" s="93"/>
      <c r="T16" s="35">
        <v>3</v>
      </c>
      <c r="U16" s="95">
        <v>250.62</v>
      </c>
      <c r="V16" s="35">
        <v>1</v>
      </c>
      <c r="W16" s="95">
        <v>94</v>
      </c>
      <c r="X16" s="35">
        <f t="shared" si="0"/>
        <v>4</v>
      </c>
      <c r="Y16" s="96">
        <f t="shared" si="1"/>
        <v>845.86</v>
      </c>
      <c r="Z16" s="96">
        <f t="shared" si="2"/>
        <v>845.86</v>
      </c>
      <c r="AA16" s="178" t="s">
        <v>549</v>
      </c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217</v>
      </c>
      <c r="D17" s="27">
        <v>865095</v>
      </c>
      <c r="E17" s="27" t="s">
        <v>584</v>
      </c>
      <c r="F17" s="28" t="s">
        <v>587</v>
      </c>
      <c r="G17" s="62"/>
      <c r="H17" s="29" t="s">
        <v>7</v>
      </c>
      <c r="I17" s="35" t="s">
        <v>142</v>
      </c>
      <c r="J17" s="28" t="s">
        <v>233</v>
      </c>
      <c r="K17" s="35" t="s">
        <v>341</v>
      </c>
      <c r="L17" s="28" t="s">
        <v>342</v>
      </c>
      <c r="M17" s="30">
        <v>45964</v>
      </c>
      <c r="N17" s="30">
        <v>45967</v>
      </c>
      <c r="O17" s="37" t="s">
        <v>283</v>
      </c>
      <c r="P17" s="77" t="s">
        <v>553</v>
      </c>
      <c r="Q17" s="180">
        <v>3498.02</v>
      </c>
      <c r="R17" s="180">
        <v>3498.01</v>
      </c>
      <c r="S17" s="93">
        <f t="shared" ref="S17:S38" si="3">SUM(Q17+R17)</f>
        <v>6996.0300000000007</v>
      </c>
      <c r="T17" s="35">
        <v>3</v>
      </c>
      <c r="U17" s="95">
        <v>350.87</v>
      </c>
      <c r="V17" s="35">
        <v>1</v>
      </c>
      <c r="W17" s="95">
        <v>105.28</v>
      </c>
      <c r="X17" s="35">
        <f t="shared" si="0"/>
        <v>4</v>
      </c>
      <c r="Y17" s="96">
        <f t="shared" si="1"/>
        <v>1157.8900000000001</v>
      </c>
      <c r="Z17" s="96">
        <f t="shared" si="2"/>
        <v>8153.920000000001</v>
      </c>
      <c r="AA17" s="178"/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582</v>
      </c>
      <c r="D18" s="27" t="s">
        <v>583</v>
      </c>
      <c r="E18" s="27" t="s">
        <v>584</v>
      </c>
      <c r="F18" s="28" t="s">
        <v>581</v>
      </c>
      <c r="G18" s="62"/>
      <c r="H18" s="29" t="s">
        <v>7</v>
      </c>
      <c r="I18" s="35" t="s">
        <v>142</v>
      </c>
      <c r="J18" s="28" t="s">
        <v>402</v>
      </c>
      <c r="K18" s="35" t="s">
        <v>142</v>
      </c>
      <c r="L18" s="28" t="s">
        <v>588</v>
      </c>
      <c r="M18" s="30">
        <v>45971</v>
      </c>
      <c r="N18" s="30">
        <v>45971</v>
      </c>
      <c r="O18" s="180" t="s">
        <v>226</v>
      </c>
      <c r="P18" s="180" t="s">
        <v>226</v>
      </c>
      <c r="Q18" s="180" t="s">
        <v>226</v>
      </c>
      <c r="R18" s="180" t="s">
        <v>226</v>
      </c>
      <c r="S18" s="93"/>
      <c r="T18" s="35">
        <v>1</v>
      </c>
      <c r="U18" s="95">
        <v>170.12</v>
      </c>
      <c r="V18" s="35"/>
      <c r="W18" s="95"/>
      <c r="X18" s="35">
        <f t="shared" si="0"/>
        <v>1</v>
      </c>
      <c r="Y18" s="96">
        <f t="shared" si="1"/>
        <v>170.12</v>
      </c>
      <c r="Z18" s="96">
        <f t="shared" si="2"/>
        <v>170.12</v>
      </c>
      <c r="AA18" s="178" t="s">
        <v>549</v>
      </c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582</v>
      </c>
      <c r="D19" s="27" t="s">
        <v>583</v>
      </c>
      <c r="E19" s="27" t="s">
        <v>584</v>
      </c>
      <c r="F19" s="28" t="s">
        <v>581</v>
      </c>
      <c r="G19" s="62"/>
      <c r="H19" s="29" t="s">
        <v>7</v>
      </c>
      <c r="I19" s="35" t="s">
        <v>142</v>
      </c>
      <c r="J19" s="28" t="s">
        <v>588</v>
      </c>
      <c r="K19" s="35" t="s">
        <v>142</v>
      </c>
      <c r="L19" s="28" t="s">
        <v>589</v>
      </c>
      <c r="M19" s="30">
        <v>45972</v>
      </c>
      <c r="N19" s="30">
        <v>45972</v>
      </c>
      <c r="O19" s="180" t="s">
        <v>226</v>
      </c>
      <c r="P19" s="180" t="s">
        <v>226</v>
      </c>
      <c r="Q19" s="180" t="s">
        <v>226</v>
      </c>
      <c r="R19" s="180" t="s">
        <v>226</v>
      </c>
      <c r="S19" s="93"/>
      <c r="T19" s="35">
        <v>1</v>
      </c>
      <c r="U19" s="95">
        <v>170.12</v>
      </c>
      <c r="V19" s="35"/>
      <c r="W19" s="95"/>
      <c r="X19" s="35">
        <f t="shared" si="0"/>
        <v>1</v>
      </c>
      <c r="Y19" s="96">
        <f t="shared" si="1"/>
        <v>170.12</v>
      </c>
      <c r="Z19" s="96">
        <f t="shared" si="2"/>
        <v>170.12</v>
      </c>
      <c r="AA19" s="178" t="s">
        <v>549</v>
      </c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27" t="s">
        <v>582</v>
      </c>
      <c r="D20" s="27" t="s">
        <v>583</v>
      </c>
      <c r="E20" s="27" t="s">
        <v>584</v>
      </c>
      <c r="F20" s="28" t="s">
        <v>581</v>
      </c>
      <c r="G20" s="62"/>
      <c r="H20" s="29" t="s">
        <v>7</v>
      </c>
      <c r="I20" s="35" t="s">
        <v>142</v>
      </c>
      <c r="J20" s="28" t="s">
        <v>589</v>
      </c>
      <c r="K20" s="35" t="s">
        <v>142</v>
      </c>
      <c r="L20" s="28" t="s">
        <v>590</v>
      </c>
      <c r="M20" s="30">
        <v>45973</v>
      </c>
      <c r="N20" s="30">
        <v>45974</v>
      </c>
      <c r="O20" s="180" t="s">
        <v>226</v>
      </c>
      <c r="P20" s="180" t="s">
        <v>226</v>
      </c>
      <c r="Q20" s="180" t="s">
        <v>226</v>
      </c>
      <c r="R20" s="180" t="s">
        <v>226</v>
      </c>
      <c r="S20" s="93"/>
      <c r="T20" s="35">
        <v>1</v>
      </c>
      <c r="U20" s="95">
        <v>170.12</v>
      </c>
      <c r="V20" s="35">
        <v>1</v>
      </c>
      <c r="W20" s="95">
        <v>57</v>
      </c>
      <c r="X20" s="35">
        <f t="shared" si="0"/>
        <v>2</v>
      </c>
      <c r="Y20" s="96">
        <f t="shared" si="1"/>
        <v>227.12</v>
      </c>
      <c r="Z20" s="96">
        <f t="shared" si="2"/>
        <v>227.12</v>
      </c>
      <c r="AA20" s="178" t="s">
        <v>549</v>
      </c>
      <c r="AB20" s="38"/>
      <c r="AC20" s="41"/>
      <c r="AD20" s="38"/>
    </row>
    <row r="21" spans="1:30" s="39" customFormat="1" ht="45" customHeight="1">
      <c r="A21" s="27" t="s">
        <v>430</v>
      </c>
      <c r="B21" s="27" t="s">
        <v>430</v>
      </c>
      <c r="C21" s="27" t="s">
        <v>470</v>
      </c>
      <c r="D21" s="27" t="s">
        <v>380</v>
      </c>
      <c r="E21" s="27" t="s">
        <v>591</v>
      </c>
      <c r="F21" s="28" t="s">
        <v>585</v>
      </c>
      <c r="G21" s="62"/>
      <c r="H21" s="29" t="s">
        <v>7</v>
      </c>
      <c r="I21" s="35" t="s">
        <v>142</v>
      </c>
      <c r="J21" s="28" t="s">
        <v>233</v>
      </c>
      <c r="K21" s="35" t="s">
        <v>375</v>
      </c>
      <c r="L21" s="28" t="s">
        <v>436</v>
      </c>
      <c r="M21" s="30">
        <v>45964</v>
      </c>
      <c r="N21" s="30">
        <v>45966</v>
      </c>
      <c r="O21" s="180" t="s">
        <v>226</v>
      </c>
      <c r="P21" s="180" t="s">
        <v>226</v>
      </c>
      <c r="Q21" s="180" t="s">
        <v>226</v>
      </c>
      <c r="R21" s="180" t="s">
        <v>226</v>
      </c>
      <c r="S21" s="93"/>
      <c r="T21" s="35">
        <v>2</v>
      </c>
      <c r="U21" s="95">
        <v>313.27999999999997</v>
      </c>
      <c r="V21" s="35"/>
      <c r="W21" s="95"/>
      <c r="X21" s="35">
        <f t="shared" si="0"/>
        <v>2</v>
      </c>
      <c r="Y21" s="96">
        <f t="shared" si="1"/>
        <v>626.55999999999995</v>
      </c>
      <c r="Z21" s="96">
        <f t="shared" si="2"/>
        <v>626.55999999999995</v>
      </c>
      <c r="AA21" s="178" t="s">
        <v>572</v>
      </c>
      <c r="AB21" s="38"/>
      <c r="AC21" s="41"/>
      <c r="AD21" s="38"/>
    </row>
    <row r="22" spans="1:30" s="39" customFormat="1" ht="45" customHeight="1">
      <c r="A22" s="27" t="s">
        <v>430</v>
      </c>
      <c r="B22" s="27" t="s">
        <v>430</v>
      </c>
      <c r="C22" s="27" t="s">
        <v>470</v>
      </c>
      <c r="D22" s="27" t="s">
        <v>380</v>
      </c>
      <c r="E22" s="27" t="s">
        <v>591</v>
      </c>
      <c r="F22" s="28" t="s">
        <v>585</v>
      </c>
      <c r="G22" s="62"/>
      <c r="H22" s="29" t="s">
        <v>7</v>
      </c>
      <c r="I22" s="35" t="s">
        <v>375</v>
      </c>
      <c r="J22" s="28" t="s">
        <v>436</v>
      </c>
      <c r="K22" s="35" t="s">
        <v>377</v>
      </c>
      <c r="L22" s="28" t="s">
        <v>586</v>
      </c>
      <c r="M22" s="30">
        <v>45966</v>
      </c>
      <c r="N22" s="30">
        <v>45967</v>
      </c>
      <c r="O22" s="180" t="s">
        <v>226</v>
      </c>
      <c r="P22" s="180" t="s">
        <v>226</v>
      </c>
      <c r="Q22" s="180" t="s">
        <v>226</v>
      </c>
      <c r="R22" s="180" t="s">
        <v>226</v>
      </c>
      <c r="S22" s="93"/>
      <c r="T22" s="35">
        <v>1</v>
      </c>
      <c r="U22" s="95">
        <v>313.27999999999997</v>
      </c>
      <c r="V22" s="35"/>
      <c r="W22" s="95"/>
      <c r="X22" s="35">
        <f t="shared" si="0"/>
        <v>1</v>
      </c>
      <c r="Y22" s="96">
        <f t="shared" si="1"/>
        <v>313.27999999999997</v>
      </c>
      <c r="Z22" s="96">
        <f t="shared" si="2"/>
        <v>313.27999999999997</v>
      </c>
      <c r="AA22" s="178" t="s">
        <v>549</v>
      </c>
      <c r="AB22" s="38"/>
      <c r="AC22" s="41"/>
      <c r="AD22" s="38"/>
    </row>
    <row r="23" spans="1:30" s="39" customFormat="1" ht="45" customHeight="1">
      <c r="A23" s="27" t="s">
        <v>430</v>
      </c>
      <c r="B23" s="27" t="s">
        <v>430</v>
      </c>
      <c r="C23" s="27" t="s">
        <v>470</v>
      </c>
      <c r="D23" s="27" t="s">
        <v>380</v>
      </c>
      <c r="E23" s="27" t="s">
        <v>591</v>
      </c>
      <c r="F23" s="28" t="s">
        <v>585</v>
      </c>
      <c r="G23" s="62"/>
      <c r="H23" s="29" t="s">
        <v>7</v>
      </c>
      <c r="I23" s="35" t="s">
        <v>377</v>
      </c>
      <c r="J23" s="28" t="s">
        <v>586</v>
      </c>
      <c r="K23" s="35" t="s">
        <v>487</v>
      </c>
      <c r="L23" s="28" t="s">
        <v>510</v>
      </c>
      <c r="M23" s="30">
        <v>45967</v>
      </c>
      <c r="N23" s="30">
        <v>45970</v>
      </c>
      <c r="O23" s="180" t="s">
        <v>226</v>
      </c>
      <c r="P23" s="180" t="s">
        <v>226</v>
      </c>
      <c r="Q23" s="180" t="s">
        <v>226</v>
      </c>
      <c r="R23" s="180" t="s">
        <v>226</v>
      </c>
      <c r="S23" s="93"/>
      <c r="T23" s="35">
        <v>3</v>
      </c>
      <c r="U23" s="95">
        <v>250.62</v>
      </c>
      <c r="V23" s="35"/>
      <c r="W23" s="95"/>
      <c r="X23" s="35"/>
      <c r="Y23" s="96">
        <f t="shared" si="1"/>
        <v>751.86</v>
      </c>
      <c r="Z23" s="96">
        <f t="shared" si="2"/>
        <v>751.86</v>
      </c>
      <c r="AA23" s="178" t="s">
        <v>549</v>
      </c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470</v>
      </c>
      <c r="D24" s="27" t="s">
        <v>380</v>
      </c>
      <c r="E24" s="27" t="s">
        <v>591</v>
      </c>
      <c r="F24" s="28" t="s">
        <v>585</v>
      </c>
      <c r="G24" s="62"/>
      <c r="H24" s="29" t="s">
        <v>7</v>
      </c>
      <c r="I24" s="35" t="s">
        <v>487</v>
      </c>
      <c r="J24" s="28" t="s">
        <v>510</v>
      </c>
      <c r="K24" s="35" t="s">
        <v>592</v>
      </c>
      <c r="L24" s="28" t="s">
        <v>593</v>
      </c>
      <c r="M24" s="30">
        <v>45971</v>
      </c>
      <c r="N24" s="30">
        <v>45973</v>
      </c>
      <c r="O24" s="180" t="s">
        <v>226</v>
      </c>
      <c r="P24" s="180" t="s">
        <v>226</v>
      </c>
      <c r="Q24" s="180" t="s">
        <v>226</v>
      </c>
      <c r="R24" s="180" t="s">
        <v>226</v>
      </c>
      <c r="S24" s="93"/>
      <c r="T24" s="35">
        <v>2</v>
      </c>
      <c r="U24" s="95">
        <v>1444.473</v>
      </c>
      <c r="V24" s="35"/>
      <c r="W24" s="95"/>
      <c r="X24" s="35"/>
      <c r="Y24" s="96">
        <f t="shared" si="1"/>
        <v>2888.9459999999999</v>
      </c>
      <c r="Z24" s="96">
        <f t="shared" si="2"/>
        <v>2888.9459999999999</v>
      </c>
      <c r="AA24" s="178" t="s">
        <v>572</v>
      </c>
      <c r="AB24" s="38"/>
      <c r="AC24" s="41"/>
      <c r="AD24" s="38"/>
    </row>
    <row r="25" spans="1:30" s="39" customFormat="1" ht="45" customHeight="1">
      <c r="A25" s="27" t="s">
        <v>430</v>
      </c>
      <c r="B25" s="27" t="s">
        <v>430</v>
      </c>
      <c r="C25" s="27" t="s">
        <v>470</v>
      </c>
      <c r="D25" s="27" t="s">
        <v>380</v>
      </c>
      <c r="E25" s="27" t="s">
        <v>591</v>
      </c>
      <c r="F25" s="28" t="s">
        <v>585</v>
      </c>
      <c r="G25" s="62"/>
      <c r="H25" s="29" t="s">
        <v>7</v>
      </c>
      <c r="I25" s="35" t="s">
        <v>293</v>
      </c>
      <c r="J25" s="28" t="s">
        <v>294</v>
      </c>
      <c r="K25" s="35" t="s">
        <v>592</v>
      </c>
      <c r="L25" s="28" t="s">
        <v>360</v>
      </c>
      <c r="M25" s="30">
        <v>45973</v>
      </c>
      <c r="N25" s="30">
        <v>45974</v>
      </c>
      <c r="O25" s="180" t="s">
        <v>226</v>
      </c>
      <c r="P25" s="180" t="s">
        <v>226</v>
      </c>
      <c r="Q25" s="180" t="s">
        <v>226</v>
      </c>
      <c r="R25" s="180" t="s">
        <v>226</v>
      </c>
      <c r="S25" s="93"/>
      <c r="T25" s="35">
        <v>1</v>
      </c>
      <c r="U25" s="95">
        <v>1444.473</v>
      </c>
      <c r="V25" s="35"/>
      <c r="W25" s="95"/>
      <c r="X25" s="35"/>
      <c r="Y25" s="96">
        <f t="shared" si="1"/>
        <v>1444.473</v>
      </c>
      <c r="Z25" s="96">
        <f t="shared" si="2"/>
        <v>1444.473</v>
      </c>
      <c r="AA25" s="178" t="s">
        <v>572</v>
      </c>
      <c r="AB25" s="38"/>
      <c r="AC25" s="41"/>
      <c r="AD25" s="38"/>
    </row>
    <row r="26" spans="1:30" s="39" customFormat="1" ht="45" customHeight="1">
      <c r="A26" s="27" t="s">
        <v>430</v>
      </c>
      <c r="B26" s="27" t="s">
        <v>430</v>
      </c>
      <c r="C26" s="27" t="s">
        <v>470</v>
      </c>
      <c r="D26" s="27" t="s">
        <v>380</v>
      </c>
      <c r="E26" s="27" t="s">
        <v>591</v>
      </c>
      <c r="F26" s="28" t="s">
        <v>585</v>
      </c>
      <c r="G26" s="62"/>
      <c r="H26" s="29" t="s">
        <v>7</v>
      </c>
      <c r="I26" s="35" t="s">
        <v>293</v>
      </c>
      <c r="J26" s="28" t="s">
        <v>360</v>
      </c>
      <c r="K26" s="35" t="s">
        <v>592</v>
      </c>
      <c r="L26" s="28" t="s">
        <v>594</v>
      </c>
      <c r="M26" s="30">
        <v>45974</v>
      </c>
      <c r="N26" s="30">
        <v>45975</v>
      </c>
      <c r="O26" s="180" t="s">
        <v>226</v>
      </c>
      <c r="P26" s="180" t="s">
        <v>226</v>
      </c>
      <c r="Q26" s="180" t="s">
        <v>226</v>
      </c>
      <c r="R26" s="180" t="s">
        <v>226</v>
      </c>
      <c r="S26" s="93"/>
      <c r="T26" s="35">
        <v>1</v>
      </c>
      <c r="U26" s="95">
        <v>1444.473</v>
      </c>
      <c r="V26" s="35">
        <v>1</v>
      </c>
      <c r="W26" s="95">
        <v>433.34190000000001</v>
      </c>
      <c r="X26" s="35">
        <v>1</v>
      </c>
      <c r="Y26" s="96">
        <f t="shared" si="1"/>
        <v>1877.8148999999999</v>
      </c>
      <c r="Z26" s="96">
        <f t="shared" si="2"/>
        <v>1877.8148999999999</v>
      </c>
      <c r="AA26" s="178" t="s">
        <v>572</v>
      </c>
      <c r="AB26" s="38"/>
      <c r="AC26" s="41"/>
      <c r="AD26" s="38"/>
    </row>
    <row r="27" spans="1:30" s="39" customFormat="1" ht="45" customHeight="1">
      <c r="A27" s="27" t="s">
        <v>430</v>
      </c>
      <c r="B27" s="27" t="s">
        <v>430</v>
      </c>
      <c r="C27" s="27" t="s">
        <v>578</v>
      </c>
      <c r="D27" s="27" t="s">
        <v>579</v>
      </c>
      <c r="E27" s="27" t="s">
        <v>580</v>
      </c>
      <c r="F27" s="28" t="s">
        <v>581</v>
      </c>
      <c r="G27" s="62"/>
      <c r="H27" s="29" t="s">
        <v>7</v>
      </c>
      <c r="I27" s="35" t="s">
        <v>142</v>
      </c>
      <c r="J27" s="28" t="s">
        <v>402</v>
      </c>
      <c r="K27" s="35" t="s">
        <v>142</v>
      </c>
      <c r="L27" s="28" t="s">
        <v>588</v>
      </c>
      <c r="M27" s="30">
        <v>45971</v>
      </c>
      <c r="N27" s="30">
        <v>45971</v>
      </c>
      <c r="O27" s="180" t="s">
        <v>226</v>
      </c>
      <c r="P27" s="180" t="s">
        <v>226</v>
      </c>
      <c r="Q27" s="180" t="s">
        <v>226</v>
      </c>
      <c r="R27" s="180" t="s">
        <v>226</v>
      </c>
      <c r="S27" s="93"/>
      <c r="T27" s="35">
        <v>1</v>
      </c>
      <c r="U27" s="95">
        <v>170.12</v>
      </c>
      <c r="V27" s="35"/>
      <c r="W27" s="95"/>
      <c r="X27" s="35">
        <v>1</v>
      </c>
      <c r="Y27" s="96">
        <f t="shared" si="1"/>
        <v>170.12</v>
      </c>
      <c r="Z27" s="96">
        <f t="shared" si="2"/>
        <v>170.12</v>
      </c>
      <c r="AA27" s="178" t="s">
        <v>549</v>
      </c>
      <c r="AB27" s="38"/>
      <c r="AC27" s="41"/>
      <c r="AD27" s="38"/>
    </row>
    <row r="28" spans="1:30" s="39" customFormat="1" ht="45" customHeight="1">
      <c r="A28" s="27" t="s">
        <v>430</v>
      </c>
      <c r="B28" s="27" t="s">
        <v>430</v>
      </c>
      <c r="C28" s="27" t="s">
        <v>578</v>
      </c>
      <c r="D28" s="27" t="s">
        <v>579</v>
      </c>
      <c r="E28" s="27" t="s">
        <v>580</v>
      </c>
      <c r="F28" s="28" t="s">
        <v>581</v>
      </c>
      <c r="G28" s="62"/>
      <c r="H28" s="29" t="s">
        <v>7</v>
      </c>
      <c r="I28" s="35" t="s">
        <v>142</v>
      </c>
      <c r="J28" s="28" t="s">
        <v>588</v>
      </c>
      <c r="K28" s="35" t="s">
        <v>142</v>
      </c>
      <c r="L28" s="28" t="s">
        <v>589</v>
      </c>
      <c r="M28" s="30">
        <v>45972</v>
      </c>
      <c r="N28" s="30">
        <v>45972</v>
      </c>
      <c r="O28" s="180" t="s">
        <v>226</v>
      </c>
      <c r="P28" s="180" t="s">
        <v>226</v>
      </c>
      <c r="Q28" s="180" t="s">
        <v>226</v>
      </c>
      <c r="R28" s="180" t="s">
        <v>226</v>
      </c>
      <c r="S28" s="93"/>
      <c r="T28" s="35">
        <v>1</v>
      </c>
      <c r="U28" s="95">
        <v>170.12</v>
      </c>
      <c r="V28" s="35"/>
      <c r="W28" s="95"/>
      <c r="X28" s="35">
        <v>1</v>
      </c>
      <c r="Y28" s="96">
        <f t="shared" si="1"/>
        <v>170.12</v>
      </c>
      <c r="Z28" s="96">
        <f t="shared" si="2"/>
        <v>170.12</v>
      </c>
      <c r="AA28" s="178" t="s">
        <v>549</v>
      </c>
      <c r="AB28" s="38"/>
      <c r="AC28" s="41"/>
      <c r="AD28" s="38"/>
    </row>
    <row r="29" spans="1:30" s="39" customFormat="1" ht="45" customHeight="1">
      <c r="A29" s="27" t="s">
        <v>430</v>
      </c>
      <c r="B29" s="27" t="s">
        <v>430</v>
      </c>
      <c r="C29" s="27" t="s">
        <v>578</v>
      </c>
      <c r="D29" s="27" t="s">
        <v>579</v>
      </c>
      <c r="E29" s="27" t="s">
        <v>580</v>
      </c>
      <c r="F29" s="28" t="s">
        <v>581</v>
      </c>
      <c r="G29" s="62"/>
      <c r="H29" s="29" t="s">
        <v>7</v>
      </c>
      <c r="I29" s="35" t="s">
        <v>142</v>
      </c>
      <c r="J29" s="28" t="s">
        <v>589</v>
      </c>
      <c r="K29" s="35" t="s">
        <v>142</v>
      </c>
      <c r="L29" s="28" t="s">
        <v>590</v>
      </c>
      <c r="M29" s="30">
        <v>45973</v>
      </c>
      <c r="N29" s="30">
        <v>45973</v>
      </c>
      <c r="O29" s="180" t="s">
        <v>226</v>
      </c>
      <c r="P29" s="180" t="s">
        <v>226</v>
      </c>
      <c r="Q29" s="180" t="s">
        <v>226</v>
      </c>
      <c r="R29" s="180" t="s">
        <v>226</v>
      </c>
      <c r="S29" s="93"/>
      <c r="T29" s="35">
        <v>1</v>
      </c>
      <c r="U29" s="95">
        <v>170.12</v>
      </c>
      <c r="V29" s="35">
        <v>1</v>
      </c>
      <c r="W29" s="95">
        <v>57</v>
      </c>
      <c r="X29" s="35">
        <v>1</v>
      </c>
      <c r="Y29" s="96">
        <f t="shared" si="1"/>
        <v>227.12</v>
      </c>
      <c r="Z29" s="96">
        <f t="shared" si="2"/>
        <v>227.12</v>
      </c>
      <c r="AA29" s="178" t="s">
        <v>549</v>
      </c>
      <c r="AB29" s="38"/>
      <c r="AC29" s="41"/>
      <c r="AD29" s="38"/>
    </row>
    <row r="30" spans="1:30" s="39" customFormat="1" ht="45" customHeight="1">
      <c r="A30" s="27" t="s">
        <v>430</v>
      </c>
      <c r="B30" s="27" t="s">
        <v>430</v>
      </c>
      <c r="C30" s="27" t="s">
        <v>177</v>
      </c>
      <c r="D30" s="27" t="s">
        <v>268</v>
      </c>
      <c r="E30" s="27" t="s">
        <v>580</v>
      </c>
      <c r="F30" s="28" t="s">
        <v>595</v>
      </c>
      <c r="G30" s="62"/>
      <c r="H30" s="29" t="s">
        <v>7</v>
      </c>
      <c r="I30" s="35" t="s">
        <v>142</v>
      </c>
      <c r="J30" s="28" t="s">
        <v>402</v>
      </c>
      <c r="K30" s="35" t="s">
        <v>142</v>
      </c>
      <c r="L30" s="28" t="s">
        <v>310</v>
      </c>
      <c r="M30" s="30">
        <v>45967</v>
      </c>
      <c r="N30" s="30">
        <v>45968</v>
      </c>
      <c r="O30" s="180" t="s">
        <v>226</v>
      </c>
      <c r="P30" s="180" t="s">
        <v>226</v>
      </c>
      <c r="Q30" s="180" t="s">
        <v>226</v>
      </c>
      <c r="R30" s="180" t="s">
        <v>226</v>
      </c>
      <c r="S30" s="93"/>
      <c r="T30" s="35"/>
      <c r="U30" s="95"/>
      <c r="V30" s="35">
        <v>2</v>
      </c>
      <c r="W30" s="95">
        <v>57</v>
      </c>
      <c r="X30" s="35">
        <v>1</v>
      </c>
      <c r="Y30" s="96">
        <f t="shared" si="1"/>
        <v>114</v>
      </c>
      <c r="Z30" s="96">
        <f t="shared" si="2"/>
        <v>114</v>
      </c>
      <c r="AA30" s="178" t="s">
        <v>549</v>
      </c>
      <c r="AB30" s="38"/>
      <c r="AC30" s="41"/>
      <c r="AD30" s="38"/>
    </row>
    <row r="31" spans="1:30" s="39" customFormat="1" ht="45" customHeight="1">
      <c r="A31" s="27" t="s">
        <v>430</v>
      </c>
      <c r="B31" s="27" t="s">
        <v>430</v>
      </c>
      <c r="C31" s="27" t="s">
        <v>148</v>
      </c>
      <c r="D31" s="27">
        <v>3735</v>
      </c>
      <c r="E31" s="27" t="s">
        <v>143</v>
      </c>
      <c r="F31" s="28" t="s">
        <v>574</v>
      </c>
      <c r="G31" s="62"/>
      <c r="H31" s="29" t="s">
        <v>144</v>
      </c>
      <c r="I31" s="35" t="s">
        <v>142</v>
      </c>
      <c r="J31" s="28" t="s">
        <v>402</v>
      </c>
      <c r="K31" s="35" t="s">
        <v>142</v>
      </c>
      <c r="L31" s="28" t="s">
        <v>267</v>
      </c>
      <c r="M31" s="30">
        <v>45978</v>
      </c>
      <c r="N31" s="30">
        <v>45979</v>
      </c>
      <c r="O31" s="180" t="s">
        <v>226</v>
      </c>
      <c r="P31" s="180" t="s">
        <v>226</v>
      </c>
      <c r="Q31" s="180" t="s">
        <v>226</v>
      </c>
      <c r="R31" s="180" t="s">
        <v>226</v>
      </c>
      <c r="S31" s="93"/>
      <c r="T31" s="35">
        <v>1</v>
      </c>
      <c r="U31" s="95">
        <v>120</v>
      </c>
      <c r="V31" s="35"/>
      <c r="W31" s="95"/>
      <c r="X31" s="35">
        <v>1</v>
      </c>
      <c r="Y31" s="96">
        <f t="shared" si="1"/>
        <v>120</v>
      </c>
      <c r="Z31" s="96">
        <f t="shared" si="2"/>
        <v>120</v>
      </c>
      <c r="AA31" s="178" t="s">
        <v>549</v>
      </c>
      <c r="AB31" s="38"/>
      <c r="AC31" s="41"/>
      <c r="AD31" s="38"/>
    </row>
    <row r="32" spans="1:30" s="39" customFormat="1" ht="45" customHeight="1">
      <c r="A32" s="27" t="s">
        <v>430</v>
      </c>
      <c r="B32" s="27" t="s">
        <v>430</v>
      </c>
      <c r="C32" s="27" t="s">
        <v>148</v>
      </c>
      <c r="D32" s="27">
        <v>3735</v>
      </c>
      <c r="E32" s="27" t="s">
        <v>143</v>
      </c>
      <c r="F32" s="28" t="s">
        <v>574</v>
      </c>
      <c r="G32" s="62"/>
      <c r="H32" s="29" t="s">
        <v>144</v>
      </c>
      <c r="I32" s="35" t="s">
        <v>142</v>
      </c>
      <c r="J32" s="28" t="s">
        <v>267</v>
      </c>
      <c r="K32" s="35" t="s">
        <v>142</v>
      </c>
      <c r="L32" s="28" t="s">
        <v>588</v>
      </c>
      <c r="M32" s="30">
        <v>45979</v>
      </c>
      <c r="N32" s="30">
        <v>45980</v>
      </c>
      <c r="O32" s="180" t="s">
        <v>226</v>
      </c>
      <c r="P32" s="180" t="s">
        <v>226</v>
      </c>
      <c r="Q32" s="180" t="s">
        <v>226</v>
      </c>
      <c r="R32" s="180" t="s">
        <v>226</v>
      </c>
      <c r="S32" s="93"/>
      <c r="T32" s="35">
        <v>1</v>
      </c>
      <c r="U32" s="95">
        <v>120</v>
      </c>
      <c r="V32" s="35"/>
      <c r="W32" s="95"/>
      <c r="X32" s="35">
        <v>1</v>
      </c>
      <c r="Y32" s="96">
        <f t="shared" si="1"/>
        <v>120</v>
      </c>
      <c r="Z32" s="96">
        <f t="shared" si="2"/>
        <v>120</v>
      </c>
      <c r="AA32" s="178" t="s">
        <v>549</v>
      </c>
      <c r="AB32" s="38"/>
      <c r="AC32" s="41"/>
      <c r="AD32" s="38"/>
    </row>
    <row r="33" spans="1:30" s="39" customFormat="1" ht="45" customHeight="1">
      <c r="A33" s="27" t="s">
        <v>430</v>
      </c>
      <c r="B33" s="27" t="s">
        <v>430</v>
      </c>
      <c r="C33" s="27" t="s">
        <v>148</v>
      </c>
      <c r="D33" s="27">
        <v>3735</v>
      </c>
      <c r="E33" s="27" t="s">
        <v>143</v>
      </c>
      <c r="F33" s="28" t="s">
        <v>574</v>
      </c>
      <c r="G33" s="62"/>
      <c r="H33" s="29" t="s">
        <v>144</v>
      </c>
      <c r="I33" s="35" t="s">
        <v>142</v>
      </c>
      <c r="J33" s="28" t="s">
        <v>588</v>
      </c>
      <c r="K33" s="35" t="s">
        <v>142</v>
      </c>
      <c r="L33" s="28" t="s">
        <v>596</v>
      </c>
      <c r="M33" s="30">
        <v>45980</v>
      </c>
      <c r="N33" s="30">
        <v>45981</v>
      </c>
      <c r="O33" s="180" t="s">
        <v>226</v>
      </c>
      <c r="P33" s="180" t="s">
        <v>226</v>
      </c>
      <c r="Q33" s="180" t="s">
        <v>226</v>
      </c>
      <c r="R33" s="180" t="s">
        <v>226</v>
      </c>
      <c r="S33" s="93"/>
      <c r="T33" s="35">
        <v>1</v>
      </c>
      <c r="U33" s="95">
        <v>120</v>
      </c>
      <c r="V33" s="35">
        <v>1</v>
      </c>
      <c r="W33" s="95">
        <v>55</v>
      </c>
      <c r="X33" s="35">
        <v>1</v>
      </c>
      <c r="Y33" s="96">
        <f t="shared" si="1"/>
        <v>175</v>
      </c>
      <c r="Z33" s="96">
        <f t="shared" si="2"/>
        <v>175</v>
      </c>
      <c r="AA33" s="178" t="s">
        <v>549</v>
      </c>
      <c r="AB33" s="38"/>
      <c r="AC33" s="41"/>
      <c r="AD33" s="38"/>
    </row>
    <row r="34" spans="1:30" s="39" customFormat="1" ht="45" customHeight="1">
      <c r="A34" s="27" t="s">
        <v>430</v>
      </c>
      <c r="B34" s="27" t="s">
        <v>430</v>
      </c>
      <c r="C34" s="27" t="s">
        <v>174</v>
      </c>
      <c r="D34" s="27" t="s">
        <v>301</v>
      </c>
      <c r="E34" s="27" t="s">
        <v>143</v>
      </c>
      <c r="F34" s="28" t="s">
        <v>574</v>
      </c>
      <c r="G34" s="62"/>
      <c r="H34" s="29" t="s">
        <v>144</v>
      </c>
      <c r="I34" s="35" t="s">
        <v>142</v>
      </c>
      <c r="J34" s="28" t="s">
        <v>402</v>
      </c>
      <c r="K34" s="35" t="s">
        <v>142</v>
      </c>
      <c r="L34" s="28" t="s">
        <v>597</v>
      </c>
      <c r="M34" s="30">
        <v>45975</v>
      </c>
      <c r="N34" s="30">
        <v>45975</v>
      </c>
      <c r="O34" s="180" t="s">
        <v>226</v>
      </c>
      <c r="P34" s="180" t="s">
        <v>226</v>
      </c>
      <c r="Q34" s="180" t="s">
        <v>226</v>
      </c>
      <c r="R34" s="180" t="s">
        <v>226</v>
      </c>
      <c r="S34" s="93"/>
      <c r="T34" s="35"/>
      <c r="U34" s="95"/>
      <c r="V34" s="35">
        <v>1</v>
      </c>
      <c r="W34" s="95">
        <v>55</v>
      </c>
      <c r="X34" s="35">
        <v>1</v>
      </c>
      <c r="Y34" s="96">
        <f t="shared" si="1"/>
        <v>55</v>
      </c>
      <c r="Z34" s="96">
        <f t="shared" si="2"/>
        <v>55</v>
      </c>
      <c r="AA34" s="178" t="s">
        <v>549</v>
      </c>
      <c r="AB34" s="38"/>
      <c r="AC34" s="41"/>
      <c r="AD34" s="38"/>
    </row>
    <row r="35" spans="1:30" s="39" customFormat="1" ht="45" customHeight="1">
      <c r="A35" s="27" t="s">
        <v>430</v>
      </c>
      <c r="B35" s="27" t="s">
        <v>430</v>
      </c>
      <c r="C35" s="27" t="s">
        <v>174</v>
      </c>
      <c r="D35" s="27" t="s">
        <v>301</v>
      </c>
      <c r="E35" s="27" t="s">
        <v>143</v>
      </c>
      <c r="F35" s="28" t="s">
        <v>574</v>
      </c>
      <c r="G35" s="62"/>
      <c r="H35" s="29" t="s">
        <v>144</v>
      </c>
      <c r="I35" s="35" t="s">
        <v>142</v>
      </c>
      <c r="J35" s="28" t="s">
        <v>402</v>
      </c>
      <c r="K35" s="35" t="s">
        <v>142</v>
      </c>
      <c r="L35" s="28" t="s">
        <v>439</v>
      </c>
      <c r="M35" s="30">
        <v>45973</v>
      </c>
      <c r="N35" s="30">
        <v>45973</v>
      </c>
      <c r="O35" s="180" t="s">
        <v>226</v>
      </c>
      <c r="P35" s="180" t="s">
        <v>226</v>
      </c>
      <c r="Q35" s="180" t="s">
        <v>226</v>
      </c>
      <c r="R35" s="180" t="s">
        <v>226</v>
      </c>
      <c r="S35" s="93"/>
      <c r="T35" s="35"/>
      <c r="U35" s="95"/>
      <c r="V35" s="35">
        <v>1</v>
      </c>
      <c r="W35" s="95">
        <v>55</v>
      </c>
      <c r="X35" s="35">
        <v>1</v>
      </c>
      <c r="Y35" s="96">
        <f t="shared" si="1"/>
        <v>55</v>
      </c>
      <c r="Z35" s="96">
        <f t="shared" si="2"/>
        <v>55</v>
      </c>
      <c r="AA35" s="178" t="s">
        <v>549</v>
      </c>
      <c r="AB35" s="38"/>
      <c r="AC35" s="41"/>
      <c r="AD35" s="38"/>
    </row>
    <row r="36" spans="1:30" s="39" customFormat="1" ht="45" customHeight="1">
      <c r="A36" s="27" t="s">
        <v>430</v>
      </c>
      <c r="B36" s="27" t="s">
        <v>430</v>
      </c>
      <c r="C36" s="27" t="s">
        <v>163</v>
      </c>
      <c r="D36" s="27" t="s">
        <v>491</v>
      </c>
      <c r="E36" s="27" t="s">
        <v>577</v>
      </c>
      <c r="F36" s="28" t="s">
        <v>598</v>
      </c>
      <c r="G36" s="62"/>
      <c r="H36" s="29" t="s">
        <v>7</v>
      </c>
      <c r="I36" s="35" t="s">
        <v>142</v>
      </c>
      <c r="J36" s="28" t="s">
        <v>402</v>
      </c>
      <c r="K36" s="35" t="s">
        <v>142</v>
      </c>
      <c r="L36" s="28" t="s">
        <v>597</v>
      </c>
      <c r="M36" s="30">
        <v>45975</v>
      </c>
      <c r="N36" s="30">
        <v>45975</v>
      </c>
      <c r="O36" s="180" t="s">
        <v>226</v>
      </c>
      <c r="P36" s="180" t="s">
        <v>226</v>
      </c>
      <c r="Q36" s="180" t="s">
        <v>226</v>
      </c>
      <c r="R36" s="180" t="s">
        <v>226</v>
      </c>
      <c r="S36" s="93"/>
      <c r="T36" s="35"/>
      <c r="U36" s="95"/>
      <c r="V36" s="35">
        <v>1</v>
      </c>
      <c r="W36" s="95">
        <v>55</v>
      </c>
      <c r="X36" s="35">
        <v>1</v>
      </c>
      <c r="Y36" s="96">
        <f t="shared" si="1"/>
        <v>55</v>
      </c>
      <c r="Z36" s="96">
        <f t="shared" si="2"/>
        <v>55</v>
      </c>
      <c r="AA36" s="178" t="s">
        <v>549</v>
      </c>
      <c r="AB36" s="38"/>
      <c r="AC36" s="41"/>
      <c r="AD36" s="38"/>
    </row>
    <row r="37" spans="1:30" s="39" customFormat="1" ht="45" customHeight="1">
      <c r="A37" s="27" t="s">
        <v>430</v>
      </c>
      <c r="B37" s="27" t="s">
        <v>430</v>
      </c>
      <c r="C37" s="27" t="s">
        <v>196</v>
      </c>
      <c r="D37" s="27" t="s">
        <v>150</v>
      </c>
      <c r="E37" s="27" t="s">
        <v>158</v>
      </c>
      <c r="F37" s="28" t="s">
        <v>305</v>
      </c>
      <c r="G37" s="62"/>
      <c r="H37" s="29" t="s">
        <v>7</v>
      </c>
      <c r="I37" s="35" t="s">
        <v>142</v>
      </c>
      <c r="J37" s="28" t="s">
        <v>233</v>
      </c>
      <c r="K37" s="35" t="s">
        <v>142</v>
      </c>
      <c r="L37" s="28" t="s">
        <v>171</v>
      </c>
      <c r="M37" s="30">
        <v>45985</v>
      </c>
      <c r="N37" s="30">
        <v>45986</v>
      </c>
      <c r="O37" s="37" t="s">
        <v>220</v>
      </c>
      <c r="P37" s="77" t="s">
        <v>553</v>
      </c>
      <c r="Q37" s="180">
        <v>1459.8</v>
      </c>
      <c r="R37" s="180">
        <v>1459.8</v>
      </c>
      <c r="S37" s="93">
        <f t="shared" si="3"/>
        <v>2919.6</v>
      </c>
      <c r="T37" s="35">
        <v>1</v>
      </c>
      <c r="U37" s="95">
        <v>170.12</v>
      </c>
      <c r="V37" s="35">
        <v>1</v>
      </c>
      <c r="W37" s="95">
        <v>57</v>
      </c>
      <c r="X37" s="35">
        <v>1</v>
      </c>
      <c r="Y37" s="96">
        <f t="shared" si="1"/>
        <v>227.12</v>
      </c>
      <c r="Z37" s="96">
        <f t="shared" si="2"/>
        <v>3146.72</v>
      </c>
      <c r="AA37" s="178"/>
      <c r="AB37" s="38"/>
      <c r="AC37" s="41"/>
      <c r="AD37" s="38"/>
    </row>
    <row r="38" spans="1:30" s="39" customFormat="1" ht="45" customHeight="1">
      <c r="A38" s="27" t="s">
        <v>430</v>
      </c>
      <c r="B38" s="27" t="s">
        <v>430</v>
      </c>
      <c r="C38" s="27" t="s">
        <v>524</v>
      </c>
      <c r="D38" s="27" t="s">
        <v>269</v>
      </c>
      <c r="E38" s="27" t="s">
        <v>599</v>
      </c>
      <c r="F38" s="28" t="s">
        <v>600</v>
      </c>
      <c r="G38" s="62"/>
      <c r="H38" s="29" t="s">
        <v>7</v>
      </c>
      <c r="I38" s="35" t="s">
        <v>142</v>
      </c>
      <c r="J38" s="28" t="s">
        <v>233</v>
      </c>
      <c r="K38" s="35" t="s">
        <v>183</v>
      </c>
      <c r="L38" s="28" t="s">
        <v>184</v>
      </c>
      <c r="M38" s="30">
        <v>45964</v>
      </c>
      <c r="N38" s="30">
        <v>45965</v>
      </c>
      <c r="O38" s="37" t="s">
        <v>246</v>
      </c>
      <c r="P38" s="77" t="s">
        <v>553</v>
      </c>
      <c r="Q38" s="180">
        <v>4107.3599999999997</v>
      </c>
      <c r="R38" s="180">
        <v>5190.6400000000003</v>
      </c>
      <c r="S38" s="93">
        <f t="shared" si="3"/>
        <v>9298</v>
      </c>
      <c r="T38" s="35">
        <v>1</v>
      </c>
      <c r="U38" s="95">
        <v>449.67</v>
      </c>
      <c r="V38" s="35">
        <v>1</v>
      </c>
      <c r="W38" s="95">
        <v>134.9</v>
      </c>
      <c r="X38" s="35">
        <v>1</v>
      </c>
      <c r="Y38" s="96">
        <f t="shared" si="1"/>
        <v>584.57000000000005</v>
      </c>
      <c r="Z38" s="96">
        <f t="shared" si="2"/>
        <v>9882.57</v>
      </c>
      <c r="AA38" s="178"/>
      <c r="AB38" s="38"/>
      <c r="AC38" s="41"/>
      <c r="AD38" s="38"/>
    </row>
    <row r="39" spans="1:30" s="39" customFormat="1" ht="45" customHeight="1">
      <c r="A39" s="27" t="s">
        <v>430</v>
      </c>
      <c r="B39" s="27" t="s">
        <v>430</v>
      </c>
      <c r="C39" s="27" t="s">
        <v>578</v>
      </c>
      <c r="D39" s="27" t="s">
        <v>579</v>
      </c>
      <c r="E39" s="27" t="s">
        <v>580</v>
      </c>
      <c r="F39" s="28" t="s">
        <v>601</v>
      </c>
      <c r="G39" s="62"/>
      <c r="H39" s="29" t="s">
        <v>7</v>
      </c>
      <c r="I39" s="35" t="s">
        <v>142</v>
      </c>
      <c r="J39" s="28" t="s">
        <v>402</v>
      </c>
      <c r="K39" s="35" t="s">
        <v>142</v>
      </c>
      <c r="L39" s="28" t="s">
        <v>267</v>
      </c>
      <c r="M39" s="30">
        <v>45978</v>
      </c>
      <c r="N39" s="30">
        <v>45978</v>
      </c>
      <c r="O39" s="180" t="s">
        <v>226</v>
      </c>
      <c r="P39" s="180" t="s">
        <v>226</v>
      </c>
      <c r="Q39" s="180" t="s">
        <v>226</v>
      </c>
      <c r="R39" s="180" t="s">
        <v>226</v>
      </c>
      <c r="S39" s="93"/>
      <c r="T39" s="35">
        <v>1</v>
      </c>
      <c r="U39" s="95">
        <v>170.12</v>
      </c>
      <c r="V39" s="35"/>
      <c r="W39" s="95"/>
      <c r="X39" s="35">
        <v>1</v>
      </c>
      <c r="Y39" s="96">
        <f t="shared" si="1"/>
        <v>170.12</v>
      </c>
      <c r="Z39" s="96">
        <f t="shared" si="2"/>
        <v>170.12</v>
      </c>
      <c r="AA39" s="178" t="s">
        <v>549</v>
      </c>
      <c r="AB39" s="38"/>
      <c r="AC39" s="41"/>
      <c r="AD39" s="38"/>
    </row>
    <row r="40" spans="1:30" s="39" customFormat="1" ht="45" customHeight="1">
      <c r="A40" s="27" t="s">
        <v>430</v>
      </c>
      <c r="B40" s="27" t="s">
        <v>430</v>
      </c>
      <c r="C40" s="27" t="s">
        <v>578</v>
      </c>
      <c r="D40" s="27" t="s">
        <v>579</v>
      </c>
      <c r="E40" s="27" t="s">
        <v>580</v>
      </c>
      <c r="F40" s="28" t="s">
        <v>601</v>
      </c>
      <c r="G40" s="62"/>
      <c r="H40" s="29" t="s">
        <v>7</v>
      </c>
      <c r="I40" s="35" t="s">
        <v>142</v>
      </c>
      <c r="J40" s="28" t="s">
        <v>267</v>
      </c>
      <c r="K40" s="35" t="s">
        <v>142</v>
      </c>
      <c r="L40" s="28" t="s">
        <v>588</v>
      </c>
      <c r="M40" s="30">
        <v>45979</v>
      </c>
      <c r="N40" s="30">
        <v>45979</v>
      </c>
      <c r="O40" s="180" t="s">
        <v>226</v>
      </c>
      <c r="P40" s="180" t="s">
        <v>226</v>
      </c>
      <c r="Q40" s="180" t="s">
        <v>226</v>
      </c>
      <c r="R40" s="180" t="s">
        <v>226</v>
      </c>
      <c r="S40" s="93"/>
      <c r="T40" s="35">
        <v>1</v>
      </c>
      <c r="U40" s="95">
        <v>170.12</v>
      </c>
      <c r="V40" s="35"/>
      <c r="W40" s="95"/>
      <c r="X40" s="35">
        <v>1</v>
      </c>
      <c r="Y40" s="96">
        <f t="shared" si="1"/>
        <v>170.12</v>
      </c>
      <c r="Z40" s="96">
        <f t="shared" si="2"/>
        <v>170.12</v>
      </c>
      <c r="AA40" s="178" t="s">
        <v>549</v>
      </c>
      <c r="AB40" s="38"/>
      <c r="AC40" s="41"/>
      <c r="AD40" s="38"/>
    </row>
    <row r="41" spans="1:30" s="39" customFormat="1" ht="45" customHeight="1">
      <c r="A41" s="27" t="s">
        <v>430</v>
      </c>
      <c r="B41" s="27" t="s">
        <v>430</v>
      </c>
      <c r="C41" s="27" t="s">
        <v>578</v>
      </c>
      <c r="D41" s="27" t="s">
        <v>579</v>
      </c>
      <c r="E41" s="27" t="s">
        <v>580</v>
      </c>
      <c r="F41" s="28" t="s">
        <v>601</v>
      </c>
      <c r="G41" s="62"/>
      <c r="H41" s="29" t="s">
        <v>7</v>
      </c>
      <c r="I41" s="35" t="s">
        <v>142</v>
      </c>
      <c r="J41" s="28" t="s">
        <v>588</v>
      </c>
      <c r="K41" s="35" t="s">
        <v>142</v>
      </c>
      <c r="L41" s="28" t="s">
        <v>602</v>
      </c>
      <c r="M41" s="30">
        <v>45980</v>
      </c>
      <c r="N41" s="30">
        <v>45980</v>
      </c>
      <c r="O41" s="180" t="s">
        <v>226</v>
      </c>
      <c r="P41" s="180" t="s">
        <v>226</v>
      </c>
      <c r="Q41" s="180" t="s">
        <v>226</v>
      </c>
      <c r="R41" s="180" t="s">
        <v>226</v>
      </c>
      <c r="S41" s="93"/>
      <c r="T41" s="35">
        <v>1</v>
      </c>
      <c r="U41" s="95">
        <v>170.12</v>
      </c>
      <c r="V41" s="35">
        <v>1</v>
      </c>
      <c r="W41" s="95">
        <v>57</v>
      </c>
      <c r="X41" s="35">
        <v>1</v>
      </c>
      <c r="Y41" s="96">
        <f t="shared" si="1"/>
        <v>227.12</v>
      </c>
      <c r="Z41" s="96">
        <f t="shared" si="2"/>
        <v>227.12</v>
      </c>
      <c r="AA41" s="178" t="s">
        <v>549</v>
      </c>
      <c r="AB41" s="38"/>
      <c r="AC41" s="41"/>
      <c r="AD41" s="38"/>
    </row>
    <row r="42" spans="1:30" s="39" customFormat="1" ht="45" customHeight="1">
      <c r="A42" s="27" t="s">
        <v>430</v>
      </c>
      <c r="B42" s="27" t="s">
        <v>430</v>
      </c>
      <c r="C42" s="27" t="s">
        <v>582</v>
      </c>
      <c r="D42" s="27" t="s">
        <v>583</v>
      </c>
      <c r="E42" s="27" t="s">
        <v>584</v>
      </c>
      <c r="F42" s="28" t="s">
        <v>601</v>
      </c>
      <c r="G42" s="62"/>
      <c r="H42" s="29" t="s">
        <v>7</v>
      </c>
      <c r="I42" s="35" t="s">
        <v>142</v>
      </c>
      <c r="J42" s="28" t="s">
        <v>402</v>
      </c>
      <c r="K42" s="35" t="s">
        <v>142</v>
      </c>
      <c r="L42" s="28" t="s">
        <v>267</v>
      </c>
      <c r="M42" s="30">
        <v>45978</v>
      </c>
      <c r="N42" s="30">
        <v>45978</v>
      </c>
      <c r="O42" s="180" t="s">
        <v>226</v>
      </c>
      <c r="P42" s="180" t="s">
        <v>226</v>
      </c>
      <c r="Q42" s="180" t="s">
        <v>226</v>
      </c>
      <c r="R42" s="180" t="s">
        <v>226</v>
      </c>
      <c r="S42" s="93"/>
      <c r="T42" s="35">
        <v>1</v>
      </c>
      <c r="U42" s="95">
        <v>170.12</v>
      </c>
      <c r="V42" s="35"/>
      <c r="W42" s="95"/>
      <c r="X42" s="35">
        <v>1</v>
      </c>
      <c r="Y42" s="96">
        <f t="shared" si="1"/>
        <v>170.12</v>
      </c>
      <c r="Z42" s="96">
        <f t="shared" si="2"/>
        <v>170.12</v>
      </c>
      <c r="AA42" s="178" t="s">
        <v>549</v>
      </c>
      <c r="AB42" s="38"/>
      <c r="AC42" s="41"/>
      <c r="AD42" s="38"/>
    </row>
    <row r="43" spans="1:30" s="39" customFormat="1" ht="45" customHeight="1">
      <c r="A43" s="27" t="s">
        <v>430</v>
      </c>
      <c r="B43" s="27" t="s">
        <v>430</v>
      </c>
      <c r="C43" s="27" t="s">
        <v>582</v>
      </c>
      <c r="D43" s="27" t="s">
        <v>583</v>
      </c>
      <c r="E43" s="27" t="s">
        <v>584</v>
      </c>
      <c r="F43" s="28" t="s">
        <v>601</v>
      </c>
      <c r="G43" s="62"/>
      <c r="H43" s="29" t="s">
        <v>7</v>
      </c>
      <c r="I43" s="35" t="s">
        <v>142</v>
      </c>
      <c r="J43" s="28" t="s">
        <v>267</v>
      </c>
      <c r="K43" s="35" t="s">
        <v>142</v>
      </c>
      <c r="L43" s="28" t="s">
        <v>588</v>
      </c>
      <c r="M43" s="30">
        <v>45979</v>
      </c>
      <c r="N43" s="30">
        <v>45979</v>
      </c>
      <c r="O43" s="180" t="s">
        <v>226</v>
      </c>
      <c r="P43" s="180" t="s">
        <v>226</v>
      </c>
      <c r="Q43" s="180" t="s">
        <v>226</v>
      </c>
      <c r="R43" s="180" t="s">
        <v>226</v>
      </c>
      <c r="S43" s="93"/>
      <c r="T43" s="35">
        <v>1</v>
      </c>
      <c r="U43" s="95">
        <v>170.12</v>
      </c>
      <c r="V43" s="35"/>
      <c r="W43" s="95"/>
      <c r="X43" s="35">
        <v>1</v>
      </c>
      <c r="Y43" s="96">
        <f t="shared" si="1"/>
        <v>170.12</v>
      </c>
      <c r="Z43" s="96">
        <f t="shared" si="2"/>
        <v>170.12</v>
      </c>
      <c r="AA43" s="178" t="s">
        <v>549</v>
      </c>
      <c r="AB43" s="38"/>
      <c r="AC43" s="41"/>
      <c r="AD43" s="38"/>
    </row>
    <row r="44" spans="1:30" s="39" customFormat="1" ht="45" customHeight="1">
      <c r="A44" s="27" t="s">
        <v>430</v>
      </c>
      <c r="B44" s="27" t="s">
        <v>430</v>
      </c>
      <c r="C44" s="27" t="s">
        <v>582</v>
      </c>
      <c r="D44" s="27" t="s">
        <v>583</v>
      </c>
      <c r="E44" s="27" t="s">
        <v>584</v>
      </c>
      <c r="F44" s="28" t="s">
        <v>601</v>
      </c>
      <c r="G44" s="62"/>
      <c r="H44" s="29" t="s">
        <v>7</v>
      </c>
      <c r="I44" s="35" t="s">
        <v>142</v>
      </c>
      <c r="J44" s="28" t="s">
        <v>588</v>
      </c>
      <c r="K44" s="35" t="s">
        <v>142</v>
      </c>
      <c r="L44" s="28" t="s">
        <v>602</v>
      </c>
      <c r="M44" s="30">
        <v>45979</v>
      </c>
      <c r="N44" s="30">
        <v>45979</v>
      </c>
      <c r="O44" s="180" t="s">
        <v>226</v>
      </c>
      <c r="P44" s="180" t="s">
        <v>226</v>
      </c>
      <c r="Q44" s="180" t="s">
        <v>226</v>
      </c>
      <c r="R44" s="180" t="s">
        <v>226</v>
      </c>
      <c r="S44" s="93"/>
      <c r="T44" s="35">
        <v>1</v>
      </c>
      <c r="U44" s="95">
        <v>170.12</v>
      </c>
      <c r="V44" s="35">
        <v>1</v>
      </c>
      <c r="W44" s="95">
        <v>57</v>
      </c>
      <c r="X44" s="35">
        <v>1</v>
      </c>
      <c r="Y44" s="96">
        <f t="shared" si="1"/>
        <v>227.12</v>
      </c>
      <c r="Z44" s="96">
        <f t="shared" si="2"/>
        <v>227.12</v>
      </c>
      <c r="AA44" s="178" t="s">
        <v>549</v>
      </c>
      <c r="AB44" s="38"/>
      <c r="AC44" s="41"/>
      <c r="AD44" s="38"/>
    </row>
    <row r="45" spans="1:30" s="39" customFormat="1" ht="45" customHeight="1">
      <c r="A45" s="27" t="s">
        <v>430</v>
      </c>
      <c r="B45" s="27" t="s">
        <v>430</v>
      </c>
      <c r="C45" s="27" t="s">
        <v>603</v>
      </c>
      <c r="D45" s="27" t="s">
        <v>604</v>
      </c>
      <c r="E45" s="27" t="s">
        <v>143</v>
      </c>
      <c r="F45" s="28" t="s">
        <v>574</v>
      </c>
      <c r="G45" s="62"/>
      <c r="H45" s="29" t="s">
        <v>144</v>
      </c>
      <c r="I45" s="35" t="s">
        <v>142</v>
      </c>
      <c r="J45" s="28" t="s">
        <v>402</v>
      </c>
      <c r="K45" s="35" t="s">
        <v>142</v>
      </c>
      <c r="L45" s="28" t="s">
        <v>501</v>
      </c>
      <c r="M45" s="30">
        <v>45987</v>
      </c>
      <c r="N45" s="30">
        <v>45988</v>
      </c>
      <c r="O45" s="180" t="s">
        <v>226</v>
      </c>
      <c r="P45" s="180" t="s">
        <v>226</v>
      </c>
      <c r="Q45" s="180" t="s">
        <v>226</v>
      </c>
      <c r="R45" s="180" t="s">
        <v>226</v>
      </c>
      <c r="S45" s="93"/>
      <c r="T45" s="35">
        <v>1</v>
      </c>
      <c r="U45" s="95">
        <v>120</v>
      </c>
      <c r="V45" s="35"/>
      <c r="W45" s="95"/>
      <c r="X45" s="35">
        <v>1</v>
      </c>
      <c r="Y45" s="96">
        <f t="shared" si="1"/>
        <v>120</v>
      </c>
      <c r="Z45" s="96">
        <f t="shared" si="2"/>
        <v>120</v>
      </c>
      <c r="AA45" s="178" t="s">
        <v>549</v>
      </c>
      <c r="AB45" s="38"/>
      <c r="AC45" s="41"/>
      <c r="AD45" s="38"/>
    </row>
    <row r="46" spans="1:30" s="39" customFormat="1" ht="45" customHeight="1">
      <c r="A46" s="27" t="s">
        <v>430</v>
      </c>
      <c r="B46" s="27" t="s">
        <v>430</v>
      </c>
      <c r="C46" s="27" t="s">
        <v>603</v>
      </c>
      <c r="D46" s="27" t="s">
        <v>604</v>
      </c>
      <c r="E46" s="27" t="s">
        <v>143</v>
      </c>
      <c r="F46" s="28" t="s">
        <v>574</v>
      </c>
      <c r="G46" s="62"/>
      <c r="H46" s="29" t="s">
        <v>144</v>
      </c>
      <c r="I46" s="35" t="s">
        <v>142</v>
      </c>
      <c r="J46" s="28" t="s">
        <v>501</v>
      </c>
      <c r="K46" s="35" t="s">
        <v>142</v>
      </c>
      <c r="L46" s="28" t="s">
        <v>605</v>
      </c>
      <c r="M46" s="30">
        <v>45988</v>
      </c>
      <c r="N46" s="30">
        <v>45988</v>
      </c>
      <c r="O46" s="180" t="s">
        <v>226</v>
      </c>
      <c r="P46" s="180" t="s">
        <v>226</v>
      </c>
      <c r="Q46" s="180" t="s">
        <v>226</v>
      </c>
      <c r="R46" s="180" t="s">
        <v>226</v>
      </c>
      <c r="S46" s="93"/>
      <c r="T46" s="35"/>
      <c r="U46" s="95"/>
      <c r="V46" s="35">
        <v>1</v>
      </c>
      <c r="W46" s="95">
        <v>55</v>
      </c>
      <c r="X46" s="35">
        <v>1</v>
      </c>
      <c r="Y46" s="96">
        <f t="shared" si="1"/>
        <v>55</v>
      </c>
      <c r="Z46" s="96">
        <f t="shared" si="2"/>
        <v>55</v>
      </c>
      <c r="AA46" s="178" t="s">
        <v>549</v>
      </c>
      <c r="AB46" s="38"/>
      <c r="AC46" s="41"/>
      <c r="AD46" s="38"/>
    </row>
    <row r="47" spans="1:30" s="39" customFormat="1" ht="45" customHeight="1">
      <c r="A47" s="27" t="s">
        <v>430</v>
      </c>
      <c r="B47" s="27" t="s">
        <v>430</v>
      </c>
      <c r="C47" s="27" t="s">
        <v>148</v>
      </c>
      <c r="D47" s="27">
        <v>3735</v>
      </c>
      <c r="E47" s="27" t="s">
        <v>143</v>
      </c>
      <c r="F47" s="28" t="s">
        <v>574</v>
      </c>
      <c r="G47" s="62"/>
      <c r="H47" s="29" t="s">
        <v>144</v>
      </c>
      <c r="I47" s="35" t="s">
        <v>142</v>
      </c>
      <c r="J47" s="28" t="s">
        <v>402</v>
      </c>
      <c r="K47" s="35" t="s">
        <v>142</v>
      </c>
      <c r="L47" s="28" t="s">
        <v>588</v>
      </c>
      <c r="M47" s="30">
        <v>45971</v>
      </c>
      <c r="N47" s="30">
        <v>45972</v>
      </c>
      <c r="O47" s="180" t="s">
        <v>226</v>
      </c>
      <c r="P47" s="180" t="s">
        <v>226</v>
      </c>
      <c r="Q47" s="180" t="s">
        <v>226</v>
      </c>
      <c r="R47" s="180" t="s">
        <v>226</v>
      </c>
      <c r="S47" s="93"/>
      <c r="T47" s="35">
        <v>1</v>
      </c>
      <c r="U47" s="95">
        <v>120</v>
      </c>
      <c r="V47" s="35"/>
      <c r="W47" s="95"/>
      <c r="X47" s="35">
        <v>1</v>
      </c>
      <c r="Y47" s="96">
        <f t="shared" si="1"/>
        <v>120</v>
      </c>
      <c r="Z47" s="96">
        <f t="shared" si="2"/>
        <v>120</v>
      </c>
      <c r="AA47" s="178" t="s">
        <v>549</v>
      </c>
      <c r="AB47" s="38"/>
      <c r="AC47" s="41"/>
      <c r="AD47" s="38"/>
    </row>
    <row r="48" spans="1:30" s="39" customFormat="1" ht="45" customHeight="1">
      <c r="A48" s="27" t="s">
        <v>430</v>
      </c>
      <c r="B48" s="27" t="s">
        <v>430</v>
      </c>
      <c r="C48" s="27" t="s">
        <v>148</v>
      </c>
      <c r="D48" s="27">
        <v>3735</v>
      </c>
      <c r="E48" s="27" t="s">
        <v>143</v>
      </c>
      <c r="F48" s="28" t="s">
        <v>574</v>
      </c>
      <c r="G48" s="62"/>
      <c r="H48" s="29" t="s">
        <v>144</v>
      </c>
      <c r="I48" s="35" t="s">
        <v>142</v>
      </c>
      <c r="J48" s="28" t="s">
        <v>588</v>
      </c>
      <c r="K48" s="35" t="s">
        <v>142</v>
      </c>
      <c r="L48" s="28" t="s">
        <v>589</v>
      </c>
      <c r="M48" s="30">
        <v>45972</v>
      </c>
      <c r="N48" s="30">
        <v>45973</v>
      </c>
      <c r="O48" s="180" t="s">
        <v>226</v>
      </c>
      <c r="P48" s="180" t="s">
        <v>226</v>
      </c>
      <c r="Q48" s="180" t="s">
        <v>226</v>
      </c>
      <c r="R48" s="180" t="s">
        <v>226</v>
      </c>
      <c r="S48" s="93"/>
      <c r="T48" s="35">
        <v>1</v>
      </c>
      <c r="U48" s="95">
        <v>120</v>
      </c>
      <c r="V48" s="35"/>
      <c r="W48" s="95"/>
      <c r="X48" s="35">
        <v>1</v>
      </c>
      <c r="Y48" s="96">
        <f t="shared" si="1"/>
        <v>120</v>
      </c>
      <c r="Z48" s="96">
        <f t="shared" si="2"/>
        <v>120</v>
      </c>
      <c r="AA48" s="178" t="s">
        <v>549</v>
      </c>
      <c r="AB48" s="38"/>
      <c r="AC48" s="41"/>
      <c r="AD48" s="38"/>
    </row>
    <row r="49" spans="1:30" s="39" customFormat="1" ht="45" customHeight="1">
      <c r="A49" s="27" t="s">
        <v>430</v>
      </c>
      <c r="B49" s="27" t="s">
        <v>430</v>
      </c>
      <c r="C49" s="27" t="s">
        <v>148</v>
      </c>
      <c r="D49" s="27">
        <v>3735</v>
      </c>
      <c r="E49" s="27" t="s">
        <v>143</v>
      </c>
      <c r="F49" s="28" t="s">
        <v>574</v>
      </c>
      <c r="G49" s="62"/>
      <c r="H49" s="29" t="s">
        <v>144</v>
      </c>
      <c r="I49" s="35" t="s">
        <v>142</v>
      </c>
      <c r="J49" s="28" t="s">
        <v>589</v>
      </c>
      <c r="K49" s="35" t="s">
        <v>142</v>
      </c>
      <c r="L49" s="28" t="s">
        <v>590</v>
      </c>
      <c r="M49" s="30">
        <v>45973</v>
      </c>
      <c r="N49" s="30">
        <v>45974</v>
      </c>
      <c r="O49" s="180" t="s">
        <v>226</v>
      </c>
      <c r="P49" s="180" t="s">
        <v>226</v>
      </c>
      <c r="Q49" s="180" t="s">
        <v>226</v>
      </c>
      <c r="R49" s="180" t="s">
        <v>226</v>
      </c>
      <c r="S49" s="93"/>
      <c r="T49" s="35">
        <v>1</v>
      </c>
      <c r="U49" s="95">
        <v>120</v>
      </c>
      <c r="V49" s="35">
        <v>1</v>
      </c>
      <c r="W49" s="95">
        <v>55</v>
      </c>
      <c r="X49" s="35">
        <v>1</v>
      </c>
      <c r="Y49" s="96">
        <f t="shared" si="1"/>
        <v>175</v>
      </c>
      <c r="Z49" s="96">
        <f t="shared" si="2"/>
        <v>175</v>
      </c>
      <c r="AA49" s="178" t="s">
        <v>549</v>
      </c>
      <c r="AB49" s="38"/>
      <c r="AC49" s="41"/>
      <c r="AD49" s="38"/>
    </row>
    <row r="50" spans="1:30" s="39" customFormat="1" ht="45" customHeight="1">
      <c r="A50" s="27" t="s">
        <v>430</v>
      </c>
      <c r="B50" s="27" t="s">
        <v>430</v>
      </c>
      <c r="C50" s="27" t="s">
        <v>265</v>
      </c>
      <c r="D50" s="27" t="s">
        <v>266</v>
      </c>
      <c r="E50" s="27" t="s">
        <v>169</v>
      </c>
      <c r="F50" s="28" t="s">
        <v>606</v>
      </c>
      <c r="G50" s="62"/>
      <c r="H50" s="29" t="s">
        <v>7</v>
      </c>
      <c r="I50" s="35" t="s">
        <v>142</v>
      </c>
      <c r="J50" s="28" t="s">
        <v>607</v>
      </c>
      <c r="K50" s="35" t="s">
        <v>142</v>
      </c>
      <c r="L50" s="28" t="s">
        <v>501</v>
      </c>
      <c r="M50" s="30">
        <v>45986</v>
      </c>
      <c r="N50" s="30">
        <v>45986</v>
      </c>
      <c r="O50" s="180" t="s">
        <v>226</v>
      </c>
      <c r="P50" s="180" t="s">
        <v>226</v>
      </c>
      <c r="Q50" s="180" t="s">
        <v>226</v>
      </c>
      <c r="R50" s="180" t="s">
        <v>226</v>
      </c>
      <c r="S50" s="93"/>
      <c r="T50" s="35">
        <v>1</v>
      </c>
      <c r="U50" s="95">
        <v>170.12</v>
      </c>
      <c r="V50" s="35"/>
      <c r="W50" s="95"/>
      <c r="X50" s="35">
        <v>1</v>
      </c>
      <c r="Y50" s="96">
        <f t="shared" si="1"/>
        <v>170.12</v>
      </c>
      <c r="Z50" s="96">
        <f t="shared" si="2"/>
        <v>170.12</v>
      </c>
      <c r="AA50" s="178" t="s">
        <v>549</v>
      </c>
      <c r="AB50" s="38"/>
      <c r="AC50" s="41"/>
      <c r="AD50" s="38"/>
    </row>
    <row r="51" spans="1:30" s="39" customFormat="1" ht="45" customHeight="1">
      <c r="A51" s="27" t="s">
        <v>430</v>
      </c>
      <c r="B51" s="27" t="s">
        <v>430</v>
      </c>
      <c r="C51" s="27" t="s">
        <v>265</v>
      </c>
      <c r="D51" s="27" t="s">
        <v>266</v>
      </c>
      <c r="E51" s="27" t="s">
        <v>169</v>
      </c>
      <c r="F51" s="28" t="s">
        <v>606</v>
      </c>
      <c r="G51" s="62"/>
      <c r="H51" s="29" t="s">
        <v>7</v>
      </c>
      <c r="I51" s="35" t="s">
        <v>142</v>
      </c>
      <c r="J51" s="28" t="s">
        <v>501</v>
      </c>
      <c r="K51" s="35" t="s">
        <v>142</v>
      </c>
      <c r="L51" s="28" t="s">
        <v>409</v>
      </c>
      <c r="M51" s="30">
        <v>45987</v>
      </c>
      <c r="N51" s="30">
        <v>45987</v>
      </c>
      <c r="O51" s="180" t="s">
        <v>226</v>
      </c>
      <c r="P51" s="180" t="s">
        <v>226</v>
      </c>
      <c r="Q51" s="180" t="s">
        <v>226</v>
      </c>
      <c r="R51" s="180" t="s">
        <v>226</v>
      </c>
      <c r="S51" s="93"/>
      <c r="T51" s="35">
        <v>1</v>
      </c>
      <c r="U51" s="95">
        <v>170.12</v>
      </c>
      <c r="V51" s="35">
        <v>1</v>
      </c>
      <c r="W51" s="95">
        <v>57</v>
      </c>
      <c r="X51" s="35">
        <v>1</v>
      </c>
      <c r="Y51" s="96">
        <f t="shared" si="1"/>
        <v>227.12</v>
      </c>
      <c r="Z51" s="96">
        <f t="shared" si="2"/>
        <v>227.12</v>
      </c>
      <c r="AA51" s="178" t="s">
        <v>549</v>
      </c>
      <c r="AB51" s="38"/>
      <c r="AC51" s="41"/>
      <c r="AD51" s="38"/>
    </row>
    <row r="52" spans="1:30" s="39" customFormat="1" ht="45" customHeight="1">
      <c r="A52" s="27" t="s">
        <v>430</v>
      </c>
      <c r="B52" s="27" t="s">
        <v>430</v>
      </c>
      <c r="C52" s="27" t="s">
        <v>578</v>
      </c>
      <c r="D52" s="27" t="s">
        <v>579</v>
      </c>
      <c r="E52" s="27" t="s">
        <v>580</v>
      </c>
      <c r="F52" s="28" t="s">
        <v>601</v>
      </c>
      <c r="G52" s="62"/>
      <c r="H52" s="29" t="s">
        <v>7</v>
      </c>
      <c r="I52" s="35" t="s">
        <v>142</v>
      </c>
      <c r="J52" s="28" t="s">
        <v>607</v>
      </c>
      <c r="K52" s="35" t="s">
        <v>142</v>
      </c>
      <c r="L52" s="28" t="s">
        <v>443</v>
      </c>
      <c r="M52" s="30">
        <v>45985</v>
      </c>
      <c r="N52" s="30">
        <v>45985</v>
      </c>
      <c r="O52" s="180" t="s">
        <v>226</v>
      </c>
      <c r="P52" s="180" t="s">
        <v>226</v>
      </c>
      <c r="Q52" s="180" t="s">
        <v>226</v>
      </c>
      <c r="R52" s="180" t="s">
        <v>226</v>
      </c>
      <c r="S52" s="93"/>
      <c r="T52" s="35">
        <v>1</v>
      </c>
      <c r="U52" s="95">
        <v>170.12</v>
      </c>
      <c r="V52" s="35"/>
      <c r="W52" s="95"/>
      <c r="X52" s="35">
        <v>1</v>
      </c>
      <c r="Y52" s="96">
        <f t="shared" si="1"/>
        <v>170.12</v>
      </c>
      <c r="Z52" s="96">
        <f t="shared" si="2"/>
        <v>170.12</v>
      </c>
      <c r="AA52" s="178" t="s">
        <v>549</v>
      </c>
      <c r="AB52" s="38"/>
      <c r="AC52" s="41"/>
      <c r="AD52" s="38"/>
    </row>
    <row r="53" spans="1:30" s="39" customFormat="1" ht="45" customHeight="1">
      <c r="A53" s="27" t="s">
        <v>430</v>
      </c>
      <c r="B53" s="27" t="s">
        <v>430</v>
      </c>
      <c r="C53" s="27" t="s">
        <v>578</v>
      </c>
      <c r="D53" s="27" t="s">
        <v>579</v>
      </c>
      <c r="E53" s="27" t="s">
        <v>580</v>
      </c>
      <c r="F53" s="28" t="s">
        <v>601</v>
      </c>
      <c r="G53" s="62"/>
      <c r="H53" s="29" t="s">
        <v>7</v>
      </c>
      <c r="I53" s="35" t="s">
        <v>142</v>
      </c>
      <c r="J53" s="28" t="s">
        <v>443</v>
      </c>
      <c r="K53" s="35" t="s">
        <v>142</v>
      </c>
      <c r="L53" s="28" t="s">
        <v>267</v>
      </c>
      <c r="M53" s="30">
        <v>45986</v>
      </c>
      <c r="N53" s="30">
        <v>45986</v>
      </c>
      <c r="O53" s="180" t="s">
        <v>226</v>
      </c>
      <c r="P53" s="180" t="s">
        <v>226</v>
      </c>
      <c r="Q53" s="180" t="s">
        <v>226</v>
      </c>
      <c r="R53" s="180" t="s">
        <v>226</v>
      </c>
      <c r="S53" s="93"/>
      <c r="T53" s="35">
        <v>1</v>
      </c>
      <c r="U53" s="95">
        <v>170.12</v>
      </c>
      <c r="V53" s="35"/>
      <c r="W53" s="95"/>
      <c r="X53" s="35">
        <v>1</v>
      </c>
      <c r="Y53" s="96">
        <f t="shared" si="1"/>
        <v>170.12</v>
      </c>
      <c r="Z53" s="96">
        <f t="shared" si="2"/>
        <v>170.12</v>
      </c>
      <c r="AA53" s="178" t="s">
        <v>549</v>
      </c>
      <c r="AB53" s="38"/>
      <c r="AC53" s="41"/>
      <c r="AD53" s="38"/>
    </row>
    <row r="54" spans="1:30" s="39" customFormat="1" ht="45" customHeight="1">
      <c r="A54" s="27" t="s">
        <v>430</v>
      </c>
      <c r="B54" s="27" t="s">
        <v>430</v>
      </c>
      <c r="C54" s="27" t="s">
        <v>578</v>
      </c>
      <c r="D54" s="27" t="s">
        <v>579</v>
      </c>
      <c r="E54" s="27" t="s">
        <v>580</v>
      </c>
      <c r="F54" s="28" t="s">
        <v>601</v>
      </c>
      <c r="G54" s="62"/>
      <c r="H54" s="29" t="s">
        <v>7</v>
      </c>
      <c r="I54" s="35" t="s">
        <v>142</v>
      </c>
      <c r="J54" s="28" t="s">
        <v>267</v>
      </c>
      <c r="K54" s="35" t="s">
        <v>142</v>
      </c>
      <c r="L54" s="28" t="s">
        <v>356</v>
      </c>
      <c r="M54" s="30">
        <v>45987</v>
      </c>
      <c r="N54" s="30">
        <v>45987</v>
      </c>
      <c r="O54" s="180" t="s">
        <v>226</v>
      </c>
      <c r="P54" s="180" t="s">
        <v>226</v>
      </c>
      <c r="Q54" s="180" t="s">
        <v>226</v>
      </c>
      <c r="R54" s="180" t="s">
        <v>226</v>
      </c>
      <c r="S54" s="93"/>
      <c r="T54" s="35">
        <v>1</v>
      </c>
      <c r="U54" s="95">
        <v>170.12</v>
      </c>
      <c r="V54" s="35"/>
      <c r="W54" s="95"/>
      <c r="X54" s="35">
        <v>1</v>
      </c>
      <c r="Y54" s="96">
        <f t="shared" si="1"/>
        <v>170.12</v>
      </c>
      <c r="Z54" s="96">
        <f t="shared" si="2"/>
        <v>170.12</v>
      </c>
      <c r="AA54" s="178" t="s">
        <v>549</v>
      </c>
      <c r="AB54" s="38"/>
      <c r="AC54" s="41"/>
      <c r="AD54" s="38"/>
    </row>
    <row r="55" spans="1:30" s="39" customFormat="1" ht="45" customHeight="1">
      <c r="A55" s="27" t="s">
        <v>430</v>
      </c>
      <c r="B55" s="27" t="s">
        <v>430</v>
      </c>
      <c r="C55" s="27" t="s">
        <v>578</v>
      </c>
      <c r="D55" s="27" t="s">
        <v>579</v>
      </c>
      <c r="E55" s="27" t="s">
        <v>580</v>
      </c>
      <c r="F55" s="28" t="s">
        <v>601</v>
      </c>
      <c r="G55" s="62"/>
      <c r="H55" s="29" t="s">
        <v>7</v>
      </c>
      <c r="I55" s="35" t="s">
        <v>142</v>
      </c>
      <c r="J55" s="28" t="s">
        <v>356</v>
      </c>
      <c r="K55" s="35" t="s">
        <v>142</v>
      </c>
      <c r="L55" s="28" t="s">
        <v>608</v>
      </c>
      <c r="M55" s="30">
        <v>45988</v>
      </c>
      <c r="N55" s="30">
        <v>45988</v>
      </c>
      <c r="O55" s="180" t="s">
        <v>226</v>
      </c>
      <c r="P55" s="180" t="s">
        <v>226</v>
      </c>
      <c r="Q55" s="180" t="s">
        <v>226</v>
      </c>
      <c r="R55" s="180" t="s">
        <v>226</v>
      </c>
      <c r="S55" s="93"/>
      <c r="T55" s="35">
        <v>1</v>
      </c>
      <c r="U55" s="95">
        <v>170.12</v>
      </c>
      <c r="V55" s="35"/>
      <c r="W55" s="95"/>
      <c r="X55" s="35">
        <v>1</v>
      </c>
      <c r="Y55" s="96">
        <f t="shared" si="1"/>
        <v>170.12</v>
      </c>
      <c r="Z55" s="96">
        <f t="shared" si="2"/>
        <v>170.12</v>
      </c>
      <c r="AA55" s="178" t="s">
        <v>549</v>
      </c>
      <c r="AB55" s="38"/>
      <c r="AC55" s="41"/>
      <c r="AD55" s="38"/>
    </row>
    <row r="56" spans="1:30" s="39" customFormat="1" ht="45" customHeight="1">
      <c r="A56" s="27" t="s">
        <v>430</v>
      </c>
      <c r="B56" s="27" t="s">
        <v>430</v>
      </c>
      <c r="C56" s="27" t="s">
        <v>578</v>
      </c>
      <c r="D56" s="27" t="s">
        <v>579</v>
      </c>
      <c r="E56" s="27" t="s">
        <v>580</v>
      </c>
      <c r="F56" s="28" t="s">
        <v>601</v>
      </c>
      <c r="G56" s="62"/>
      <c r="H56" s="29" t="s">
        <v>7</v>
      </c>
      <c r="I56" s="35" t="s">
        <v>142</v>
      </c>
      <c r="J56" s="28" t="s">
        <v>608</v>
      </c>
      <c r="K56" s="35" t="s">
        <v>142</v>
      </c>
      <c r="L56" s="28" t="s">
        <v>439</v>
      </c>
      <c r="M56" s="30">
        <v>45989</v>
      </c>
      <c r="N56" s="30">
        <v>45989</v>
      </c>
      <c r="O56" s="180" t="s">
        <v>226</v>
      </c>
      <c r="P56" s="180" t="s">
        <v>226</v>
      </c>
      <c r="Q56" s="180" t="s">
        <v>226</v>
      </c>
      <c r="R56" s="180" t="s">
        <v>226</v>
      </c>
      <c r="S56" s="93"/>
      <c r="T56" s="35">
        <v>1</v>
      </c>
      <c r="U56" s="95">
        <v>170.12</v>
      </c>
      <c r="V56" s="35">
        <v>1</v>
      </c>
      <c r="W56" s="95">
        <v>57</v>
      </c>
      <c r="X56" s="35">
        <v>1</v>
      </c>
      <c r="Y56" s="96">
        <f t="shared" si="1"/>
        <v>227.12</v>
      </c>
      <c r="Z56" s="96">
        <f t="shared" si="2"/>
        <v>227.12</v>
      </c>
      <c r="AA56" s="178" t="s">
        <v>549</v>
      </c>
      <c r="AB56" s="38"/>
      <c r="AC56" s="41"/>
      <c r="AD56" s="38"/>
    </row>
    <row r="57" spans="1:30" s="39" customFormat="1" ht="45" customHeight="1">
      <c r="A57" s="27" t="s">
        <v>430</v>
      </c>
      <c r="B57" s="27" t="s">
        <v>430</v>
      </c>
      <c r="C57" s="27" t="s">
        <v>174</v>
      </c>
      <c r="D57" s="27" t="s">
        <v>604</v>
      </c>
      <c r="E57" s="27" t="s">
        <v>143</v>
      </c>
      <c r="F57" s="28" t="s">
        <v>574</v>
      </c>
      <c r="G57" s="62"/>
      <c r="H57" s="29" t="s">
        <v>144</v>
      </c>
      <c r="I57" s="35" t="s">
        <v>142</v>
      </c>
      <c r="J57" s="28" t="s">
        <v>402</v>
      </c>
      <c r="K57" s="35" t="s">
        <v>142</v>
      </c>
      <c r="L57" s="28" t="s">
        <v>501</v>
      </c>
      <c r="M57" s="30">
        <v>45986</v>
      </c>
      <c r="N57" s="30">
        <v>45987</v>
      </c>
      <c r="O57" s="180" t="s">
        <v>226</v>
      </c>
      <c r="P57" s="180" t="s">
        <v>226</v>
      </c>
      <c r="Q57" s="180" t="s">
        <v>226</v>
      </c>
      <c r="R57" s="180" t="s">
        <v>226</v>
      </c>
      <c r="S57" s="93"/>
      <c r="T57" s="35">
        <v>1</v>
      </c>
      <c r="U57" s="95">
        <v>120</v>
      </c>
      <c r="V57" s="35"/>
      <c r="W57" s="95"/>
      <c r="X57" s="35">
        <v>1</v>
      </c>
      <c r="Y57" s="96">
        <f t="shared" si="1"/>
        <v>120</v>
      </c>
      <c r="Z57" s="96">
        <f t="shared" si="2"/>
        <v>120</v>
      </c>
      <c r="AA57" s="178" t="s">
        <v>549</v>
      </c>
      <c r="AB57" s="38"/>
      <c r="AC57" s="41"/>
      <c r="AD57" s="38"/>
    </row>
    <row r="58" spans="1:30" ht="15.75" customHeight="1">
      <c r="A58" s="253" t="s">
        <v>40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58"/>
      <c r="N58" s="58"/>
      <c r="O58" s="58"/>
      <c r="P58" s="58"/>
      <c r="Q58" s="111"/>
      <c r="R58" s="111"/>
      <c r="S58" s="134"/>
      <c r="T58" s="55"/>
      <c r="U58" s="167"/>
      <c r="V58" s="55"/>
      <c r="W58" s="167"/>
      <c r="X58" s="68"/>
      <c r="Y58" s="182"/>
      <c r="AA58" s="185"/>
      <c r="AB58" s="55"/>
    </row>
    <row r="59" spans="1:30" ht="15.75" customHeight="1">
      <c r="A59" s="254" t="s">
        <v>41</v>
      </c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58"/>
      <c r="N59" s="58"/>
      <c r="O59" s="58"/>
      <c r="P59" s="58"/>
      <c r="Q59" s="111"/>
      <c r="R59" s="111"/>
      <c r="S59" s="134"/>
      <c r="T59" s="55"/>
      <c r="U59" s="167"/>
      <c r="V59" s="55"/>
      <c r="W59" s="167"/>
      <c r="X59" s="68"/>
      <c r="Y59" s="182"/>
      <c r="AA59" s="185"/>
      <c r="AB59" s="55"/>
    </row>
    <row r="60" spans="1:30" ht="15.75" customHeight="1">
      <c r="A60" s="257" t="s">
        <v>42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9"/>
      <c r="M60" s="58"/>
      <c r="N60" s="58"/>
      <c r="O60" s="58"/>
      <c r="P60" s="58"/>
      <c r="Q60" s="111"/>
      <c r="R60" s="111"/>
      <c r="S60" s="134"/>
      <c r="T60" s="55"/>
      <c r="U60" s="167"/>
      <c r="V60" s="55"/>
      <c r="W60" s="167"/>
      <c r="X60" s="68"/>
      <c r="Y60" s="182"/>
      <c r="AA60" s="185"/>
      <c r="AB60" s="55"/>
    </row>
    <row r="61" spans="1:30" ht="15.75" customHeight="1">
      <c r="A61" s="257" t="s">
        <v>43</v>
      </c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9"/>
      <c r="M61" s="58"/>
      <c r="N61" s="58"/>
      <c r="O61" s="58"/>
      <c r="P61" s="58"/>
      <c r="Q61" s="111"/>
      <c r="R61" s="111"/>
      <c r="S61" s="134"/>
      <c r="T61" s="55"/>
      <c r="U61" s="167"/>
      <c r="V61" s="55"/>
      <c r="W61" s="167"/>
      <c r="X61" s="68"/>
      <c r="Y61" s="182"/>
      <c r="AA61" s="185"/>
      <c r="AB61" s="55"/>
    </row>
    <row r="62" spans="1:30" ht="15.75" customHeight="1">
      <c r="A62" s="257" t="s">
        <v>44</v>
      </c>
      <c r="B62" s="258"/>
      <c r="C62" s="258"/>
      <c r="D62" s="258"/>
      <c r="E62" s="258"/>
      <c r="F62" s="258"/>
      <c r="G62" s="258"/>
      <c r="H62" s="258"/>
      <c r="I62" s="258"/>
      <c r="J62" s="258"/>
      <c r="K62" s="258"/>
      <c r="L62" s="259"/>
      <c r="M62" s="58"/>
      <c r="N62" s="58"/>
      <c r="O62" s="58"/>
      <c r="P62" s="58"/>
      <c r="Q62" s="111"/>
      <c r="R62" s="111"/>
      <c r="S62" s="134"/>
      <c r="T62" s="55"/>
      <c r="U62" s="167"/>
      <c r="V62" s="55"/>
      <c r="W62" s="167"/>
      <c r="X62" s="68"/>
      <c r="Y62" s="182"/>
      <c r="AA62" s="185"/>
      <c r="AB62" s="55"/>
    </row>
    <row r="63" spans="1:30" ht="15.75" customHeight="1">
      <c r="A63" s="257" t="s">
        <v>45</v>
      </c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9"/>
      <c r="M63" s="58"/>
      <c r="N63" s="58"/>
      <c r="O63" s="58"/>
      <c r="P63" s="58"/>
      <c r="Q63" s="111"/>
      <c r="R63" s="111"/>
      <c r="S63" s="134"/>
      <c r="T63" s="55"/>
      <c r="U63" s="167"/>
      <c r="V63" s="55"/>
      <c r="W63" s="167"/>
      <c r="X63" s="68"/>
      <c r="Y63" s="182"/>
      <c r="AA63" s="185"/>
      <c r="AB63" s="55"/>
    </row>
    <row r="64" spans="1:30" ht="15.75" customHeight="1">
      <c r="A64" s="257" t="s">
        <v>46</v>
      </c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9"/>
      <c r="M64" s="58"/>
      <c r="N64" s="58"/>
      <c r="O64" s="58"/>
      <c r="P64" s="58"/>
      <c r="Q64" s="111"/>
      <c r="R64" s="111"/>
      <c r="S64" s="134"/>
      <c r="T64" s="55"/>
      <c r="U64" s="167"/>
      <c r="V64" s="55"/>
      <c r="W64" s="167"/>
      <c r="X64" s="68"/>
      <c r="Y64" s="182"/>
      <c r="AA64" s="185"/>
      <c r="AB64" s="55"/>
    </row>
    <row r="65" spans="1:28" ht="15.75" customHeight="1">
      <c r="A65" s="257" t="s">
        <v>47</v>
      </c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9"/>
      <c r="M65" s="58"/>
      <c r="N65" s="58"/>
      <c r="O65" s="58"/>
      <c r="P65" s="58"/>
      <c r="Q65" s="111"/>
      <c r="R65" s="111"/>
      <c r="S65" s="134"/>
      <c r="T65" s="55"/>
      <c r="U65" s="167"/>
      <c r="V65" s="55"/>
      <c r="W65" s="167"/>
      <c r="X65" s="68"/>
      <c r="Y65" s="182"/>
      <c r="AA65" s="185"/>
      <c r="AB65" s="55"/>
    </row>
    <row r="66" spans="1:28" ht="15.75" customHeight="1">
      <c r="A66" s="257" t="s">
        <v>91</v>
      </c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9"/>
      <c r="M66" s="58"/>
      <c r="N66" s="58"/>
      <c r="O66" s="58"/>
      <c r="P66" s="58"/>
      <c r="Q66" s="111"/>
      <c r="R66" s="111"/>
      <c r="S66" s="134"/>
      <c r="T66" s="55"/>
      <c r="U66" s="167"/>
      <c r="V66" s="55"/>
      <c r="W66" s="167"/>
      <c r="X66" s="68"/>
      <c r="Y66" s="182"/>
      <c r="AA66" s="185"/>
      <c r="AB66" s="55"/>
    </row>
    <row r="67" spans="1:28" ht="14.25">
      <c r="A67" s="271" t="s">
        <v>92</v>
      </c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9"/>
      <c r="M67" s="58"/>
      <c r="N67" s="58"/>
      <c r="O67" s="58"/>
      <c r="P67" s="58"/>
      <c r="Q67" s="111"/>
      <c r="R67" s="111"/>
      <c r="S67" s="134"/>
      <c r="T67" s="55"/>
      <c r="U67" s="167"/>
      <c r="V67" s="55"/>
      <c r="W67" s="167"/>
      <c r="X67" s="68"/>
      <c r="Y67" s="182"/>
      <c r="AA67" s="185"/>
      <c r="AB67" s="55"/>
    </row>
    <row r="68" spans="1:28" ht="15.75" customHeight="1">
      <c r="A68" s="257" t="s">
        <v>93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9"/>
      <c r="M68" s="58"/>
      <c r="N68" s="58"/>
      <c r="O68" s="58"/>
      <c r="P68" s="58"/>
      <c r="Q68" s="111"/>
      <c r="R68" s="111"/>
      <c r="S68" s="134"/>
      <c r="T68" s="55"/>
      <c r="U68" s="167"/>
      <c r="V68" s="55"/>
      <c r="W68" s="167"/>
      <c r="X68" s="68"/>
      <c r="Y68" s="182"/>
      <c r="AA68" s="185"/>
      <c r="AB68" s="55"/>
    </row>
    <row r="69" spans="1:28" ht="15.75" customHeight="1">
      <c r="A69" s="257" t="s">
        <v>94</v>
      </c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9"/>
      <c r="M69" s="58"/>
      <c r="N69" s="58"/>
      <c r="O69" s="58"/>
      <c r="P69" s="58"/>
      <c r="Q69" s="111"/>
      <c r="R69" s="111"/>
      <c r="S69" s="134"/>
      <c r="T69" s="55"/>
      <c r="U69" s="167"/>
      <c r="V69" s="55"/>
      <c r="W69" s="167"/>
      <c r="X69" s="68"/>
      <c r="Y69" s="182"/>
      <c r="AA69" s="185"/>
      <c r="AB69" s="55"/>
    </row>
    <row r="70" spans="1:28" ht="15.75" customHeight="1">
      <c r="A70" s="257" t="s">
        <v>95</v>
      </c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9"/>
      <c r="M70" s="58"/>
      <c r="N70" s="58"/>
      <c r="O70" s="58"/>
      <c r="P70" s="58"/>
      <c r="Q70" s="111"/>
      <c r="R70" s="111"/>
      <c r="S70" s="134"/>
      <c r="T70" s="55"/>
      <c r="U70" s="167"/>
      <c r="V70" s="55"/>
      <c r="W70" s="167"/>
      <c r="X70" s="68"/>
      <c r="Y70" s="182"/>
      <c r="AA70" s="185"/>
      <c r="AB70" s="55"/>
    </row>
    <row r="71" spans="1:28" ht="15.75" customHeight="1">
      <c r="A71" s="230" t="s">
        <v>96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67"/>
      <c r="V71" s="55"/>
      <c r="W71" s="167"/>
      <c r="X71" s="68"/>
      <c r="Y71" s="182"/>
      <c r="AA71" s="185"/>
      <c r="AB71" s="55"/>
    </row>
    <row r="72" spans="1:28" ht="15.75" customHeight="1">
      <c r="A72" s="230" t="s">
        <v>97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67"/>
      <c r="V72" s="55"/>
      <c r="W72" s="167"/>
      <c r="X72" s="68"/>
      <c r="Y72" s="182"/>
      <c r="AA72" s="185"/>
      <c r="AB72" s="55"/>
    </row>
    <row r="73" spans="1:28" ht="15.75" customHeight="1">
      <c r="A73" s="230" t="s">
        <v>98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67"/>
      <c r="V73" s="55"/>
      <c r="W73" s="167"/>
      <c r="X73" s="68"/>
      <c r="Y73" s="182"/>
      <c r="AA73" s="185"/>
      <c r="AB73" s="55"/>
    </row>
    <row r="74" spans="1:28" ht="15.75" customHeight="1">
      <c r="A74" s="230" t="s">
        <v>99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67"/>
      <c r="V74" s="55"/>
      <c r="W74" s="167"/>
      <c r="X74" s="68"/>
      <c r="Y74" s="182"/>
      <c r="AA74" s="185"/>
      <c r="AB74" s="55"/>
    </row>
    <row r="75" spans="1:28" ht="15.75" customHeight="1">
      <c r="A75" s="230" t="s">
        <v>100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34"/>
      <c r="T75" s="55"/>
      <c r="U75" s="167"/>
      <c r="V75" s="55"/>
      <c r="W75" s="167"/>
      <c r="X75" s="68"/>
      <c r="Y75" s="182"/>
      <c r="AA75" s="185"/>
      <c r="AB75" s="55"/>
    </row>
    <row r="76" spans="1:28" ht="15.75" customHeight="1">
      <c r="A76" s="230" t="s">
        <v>101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  <c r="M76" s="58"/>
      <c r="N76" s="58"/>
      <c r="O76" s="58"/>
      <c r="P76" s="58"/>
      <c r="Q76" s="111"/>
      <c r="R76" s="111"/>
      <c r="S76" s="134"/>
      <c r="T76" s="55"/>
      <c r="U76" s="167"/>
      <c r="V76" s="55"/>
      <c r="W76" s="167"/>
      <c r="X76" s="68"/>
      <c r="Y76" s="182"/>
      <c r="AA76" s="185"/>
      <c r="AB76" s="55"/>
    </row>
    <row r="77" spans="1:28" ht="15.75" customHeight="1">
      <c r="A77" s="230" t="s">
        <v>102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2"/>
      <c r="M77" s="58"/>
      <c r="N77" s="58"/>
      <c r="O77" s="58"/>
      <c r="P77" s="58"/>
      <c r="Q77" s="111"/>
      <c r="R77" s="111"/>
      <c r="S77" s="134"/>
      <c r="T77" s="55"/>
      <c r="U77" s="167"/>
      <c r="V77" s="55"/>
      <c r="W77" s="167"/>
      <c r="X77" s="68"/>
      <c r="Y77" s="182"/>
      <c r="AA77" s="185"/>
      <c r="AB77" s="55"/>
    </row>
    <row r="78" spans="1:28" ht="15.75" customHeight="1">
      <c r="A78" s="230" t="s">
        <v>103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58"/>
      <c r="N78" s="58"/>
      <c r="O78" s="58"/>
      <c r="P78" s="58"/>
      <c r="Q78" s="111"/>
      <c r="R78" s="111"/>
      <c r="S78" s="134"/>
      <c r="T78" s="55"/>
      <c r="U78" s="167"/>
      <c r="V78" s="55"/>
      <c r="W78" s="167"/>
      <c r="X78" s="68"/>
      <c r="Y78" s="182"/>
      <c r="AA78" s="185"/>
      <c r="AB78" s="55"/>
    </row>
    <row r="79" spans="1:28" ht="15.75" customHeight="1">
      <c r="A79" s="230" t="s">
        <v>104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  <c r="M79" s="58"/>
      <c r="N79" s="58"/>
      <c r="O79" s="58"/>
      <c r="P79" s="58"/>
      <c r="Q79" s="111"/>
      <c r="R79" s="111"/>
      <c r="S79" s="134"/>
      <c r="T79" s="55"/>
      <c r="U79" s="167"/>
      <c r="V79" s="55"/>
      <c r="W79" s="167"/>
      <c r="X79" s="68"/>
      <c r="Y79" s="182"/>
      <c r="AA79" s="185"/>
      <c r="AB79" s="55"/>
    </row>
    <row r="80" spans="1:28" ht="15.75" customHeight="1">
      <c r="A80" s="230" t="s">
        <v>105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  <c r="M80" s="58"/>
      <c r="N80" s="58"/>
      <c r="O80" s="58"/>
      <c r="P80" s="58"/>
      <c r="Q80" s="111"/>
      <c r="R80" s="111"/>
      <c r="S80" s="134"/>
      <c r="T80" s="55"/>
      <c r="U80" s="167"/>
      <c r="V80" s="55"/>
      <c r="W80" s="167"/>
      <c r="X80" s="68"/>
      <c r="Y80" s="182"/>
      <c r="AA80" s="185"/>
      <c r="AB80" s="55"/>
    </row>
    <row r="81" spans="1:28" ht="15.75" customHeight="1">
      <c r="A81" s="230" t="s">
        <v>106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2"/>
      <c r="M81" s="58"/>
      <c r="N81" s="58"/>
      <c r="O81" s="58"/>
      <c r="P81" s="58"/>
      <c r="Q81" s="111"/>
      <c r="R81" s="111"/>
      <c r="S81" s="134"/>
      <c r="T81" s="55"/>
      <c r="U81" s="167"/>
      <c r="V81" s="55"/>
      <c r="W81" s="167"/>
      <c r="X81" s="68"/>
      <c r="Y81" s="182"/>
      <c r="AA81" s="185"/>
      <c r="AB81" s="55"/>
    </row>
    <row r="82" spans="1:28" ht="15.75" customHeight="1">
      <c r="A82" s="230" t="s">
        <v>107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  <c r="M82" s="58"/>
      <c r="N82" s="58"/>
      <c r="O82" s="58"/>
      <c r="P82" s="58"/>
      <c r="Q82" s="111"/>
      <c r="R82" s="111"/>
      <c r="S82" s="134"/>
      <c r="T82" s="55"/>
      <c r="U82" s="167"/>
      <c r="V82" s="55"/>
      <c r="W82" s="167"/>
      <c r="X82" s="68"/>
      <c r="Y82" s="182"/>
      <c r="AA82" s="185"/>
      <c r="AB82" s="55"/>
    </row>
    <row r="83" spans="1:28" ht="15.75" customHeight="1">
      <c r="A83" s="230" t="s">
        <v>108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2"/>
      <c r="M83" s="58"/>
      <c r="N83" s="58"/>
      <c r="O83" s="58"/>
      <c r="P83" s="58"/>
      <c r="Q83" s="111"/>
      <c r="R83" s="111"/>
      <c r="S83" s="134"/>
      <c r="T83" s="55"/>
      <c r="U83" s="167"/>
      <c r="V83" s="55"/>
      <c r="W83" s="167"/>
      <c r="X83" s="68"/>
      <c r="Y83" s="182"/>
      <c r="AA83" s="185"/>
      <c r="AB83" s="55"/>
    </row>
    <row r="84" spans="1:28" ht="15.75" customHeight="1">
      <c r="A84" s="230" t="s">
        <v>109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2"/>
      <c r="M84" s="58"/>
      <c r="N84" s="58"/>
      <c r="O84" s="58"/>
      <c r="P84" s="58"/>
      <c r="Q84" s="111"/>
      <c r="R84" s="111"/>
      <c r="S84" s="134"/>
      <c r="T84" s="55"/>
      <c r="U84" s="167"/>
      <c r="V84" s="55"/>
      <c r="W84" s="167"/>
      <c r="X84" s="68"/>
      <c r="Y84" s="182"/>
      <c r="AA84" s="185"/>
      <c r="AB84" s="55"/>
    </row>
    <row r="85" spans="1:28" ht="15" customHeight="1">
      <c r="A85" s="230" t="s">
        <v>110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2"/>
    </row>
    <row r="86" spans="1:28" ht="15" customHeight="1">
      <c r="A86" s="230" t="s">
        <v>111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2"/>
    </row>
    <row r="87" spans="1:28" ht="15" customHeight="1">
      <c r="A87" s="230" t="s">
        <v>112</v>
      </c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2"/>
      <c r="AA87" s="26"/>
    </row>
  </sheetData>
  <autoFilter ref="A6:G68" xr:uid="{218DA706-F141-456B-8110-5BCA4E0E5005}"/>
  <mergeCells count="63">
    <mergeCell ref="A6:A7"/>
    <mergeCell ref="B6:B7"/>
    <mergeCell ref="C6:C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Z5:Z7"/>
    <mergeCell ref="AA5:AA7"/>
    <mergeCell ref="A68:L68"/>
    <mergeCell ref="Y6:Y7"/>
    <mergeCell ref="A58:L58"/>
    <mergeCell ref="A59:L59"/>
    <mergeCell ref="A60:L60"/>
    <mergeCell ref="A61:L61"/>
    <mergeCell ref="A62:L62"/>
    <mergeCell ref="Q6:Q7"/>
    <mergeCell ref="R6:R7"/>
    <mergeCell ref="S6:S7"/>
    <mergeCell ref="T6:U6"/>
    <mergeCell ref="V6:W6"/>
    <mergeCell ref="X6:X7"/>
    <mergeCell ref="I6:J6"/>
    <mergeCell ref="A63:L63"/>
    <mergeCell ref="A64:L64"/>
    <mergeCell ref="A65:L65"/>
    <mergeCell ref="A66:L66"/>
    <mergeCell ref="A67:L67"/>
    <mergeCell ref="A80:L80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79:L79"/>
    <mergeCell ref="A87:L87"/>
    <mergeCell ref="A81:L81"/>
    <mergeCell ref="A82:L82"/>
    <mergeCell ref="A83:L83"/>
    <mergeCell ref="A84:L84"/>
    <mergeCell ref="A85:L85"/>
    <mergeCell ref="A86:L86"/>
  </mergeCells>
  <conditionalFormatting sqref="AC8:AC57">
    <cfRule type="notContainsBlanks" dxfId="1" priority="1">
      <formula>LEN(TRIM(AC8))&gt;0</formula>
    </cfRule>
  </conditionalFormatting>
  <dataValidations count="1">
    <dataValidation type="list" allowBlank="1" sqref="H8:H57" xr:uid="{5F1764A2-D5D6-41B4-873D-B6F625E3A5D2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C8F0-F6D8-4D1F-A8A9-D14D877AE213}">
  <sheetPr>
    <tabColor theme="0"/>
  </sheetPr>
  <dimension ref="A1:AD87"/>
  <sheetViews>
    <sheetView tabSelected="1" zoomScale="80" zoomScaleNormal="80" zoomScaleSheetLayoutView="80" workbookViewId="0">
      <selection activeCell="Y21" sqref="Y21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625" style="26" bestFit="1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83" customWidth="1"/>
    <col min="26" max="26" width="19.375" style="186" customWidth="1"/>
    <col min="27" max="27" width="22.375" style="18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75"/>
      <c r="B1" s="276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53"/>
    </row>
    <row r="2" spans="1:30" ht="15">
      <c r="A2" s="278"/>
      <c r="B2" s="276" t="s">
        <v>145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53"/>
    </row>
    <row r="3" spans="1:30" ht="21.75" customHeight="1">
      <c r="A3" s="278"/>
      <c r="B3" s="276" t="s">
        <v>316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54"/>
    </row>
    <row r="4" spans="1:30" ht="15" customHeight="1">
      <c r="A4" s="279" t="s">
        <v>619</v>
      </c>
      <c r="B4" s="279"/>
      <c r="C4" s="280" t="s">
        <v>4</v>
      </c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54"/>
    </row>
    <row r="5" spans="1:30" ht="15.75" customHeight="1">
      <c r="A5" s="282" t="s">
        <v>5</v>
      </c>
      <c r="B5" s="283"/>
      <c r="C5" s="282" t="s">
        <v>6</v>
      </c>
      <c r="D5" s="283"/>
      <c r="E5" s="283"/>
      <c r="F5" s="282" t="s">
        <v>7</v>
      </c>
      <c r="G5" s="283"/>
      <c r="H5" s="283"/>
      <c r="I5" s="283"/>
      <c r="J5" s="283"/>
      <c r="K5" s="283"/>
      <c r="L5" s="283"/>
      <c r="M5" s="282" t="s">
        <v>8</v>
      </c>
      <c r="N5" s="283"/>
      <c r="O5" s="283"/>
      <c r="P5" s="283"/>
      <c r="Q5" s="283"/>
      <c r="R5" s="283"/>
      <c r="S5" s="283"/>
      <c r="T5" s="282" t="s">
        <v>9</v>
      </c>
      <c r="U5" s="283"/>
      <c r="V5" s="283"/>
      <c r="W5" s="283"/>
      <c r="X5" s="283"/>
      <c r="Y5" s="283"/>
      <c r="Z5" s="267" t="s">
        <v>69</v>
      </c>
      <c r="AA5" s="282" t="s">
        <v>70</v>
      </c>
      <c r="AB5" s="55"/>
      <c r="AC5" s="55"/>
    </row>
    <row r="6" spans="1:30" s="57" customFormat="1" ht="14.25">
      <c r="A6" s="282" t="s">
        <v>12</v>
      </c>
      <c r="B6" s="282" t="s">
        <v>13</v>
      </c>
      <c r="C6" s="284" t="s">
        <v>14</v>
      </c>
      <c r="D6" s="282" t="s">
        <v>15</v>
      </c>
      <c r="E6" s="282" t="s">
        <v>16</v>
      </c>
      <c r="F6" s="285" t="s">
        <v>71</v>
      </c>
      <c r="G6" s="282" t="s">
        <v>72</v>
      </c>
      <c r="H6" s="282" t="s">
        <v>73</v>
      </c>
      <c r="I6" s="282" t="s">
        <v>20</v>
      </c>
      <c r="J6" s="286"/>
      <c r="K6" s="287" t="s">
        <v>21</v>
      </c>
      <c r="L6" s="286"/>
      <c r="M6" s="282" t="s">
        <v>74</v>
      </c>
      <c r="N6" s="282" t="s">
        <v>75</v>
      </c>
      <c r="O6" s="282" t="s">
        <v>76</v>
      </c>
      <c r="P6" s="282" t="s">
        <v>77</v>
      </c>
      <c r="Q6" s="288" t="s">
        <v>78</v>
      </c>
      <c r="R6" s="288" t="s">
        <v>79</v>
      </c>
      <c r="S6" s="289" t="s">
        <v>80</v>
      </c>
      <c r="T6" s="287" t="s">
        <v>28</v>
      </c>
      <c r="U6" s="286"/>
      <c r="V6" s="287" t="s">
        <v>29</v>
      </c>
      <c r="W6" s="286"/>
      <c r="X6" s="290" t="s">
        <v>81</v>
      </c>
      <c r="Y6" s="267" t="s">
        <v>82</v>
      </c>
      <c r="Z6" s="268"/>
      <c r="AA6" s="283"/>
      <c r="AB6" s="56"/>
      <c r="AC6" s="56"/>
      <c r="AD6" s="56"/>
    </row>
    <row r="7" spans="1:30" s="57" customFormat="1" ht="43.5" customHeight="1">
      <c r="A7" s="286"/>
      <c r="B7" s="286"/>
      <c r="C7" s="291"/>
      <c r="D7" s="286"/>
      <c r="E7" s="286"/>
      <c r="F7" s="292"/>
      <c r="G7" s="286"/>
      <c r="H7" s="286"/>
      <c r="I7" s="293" t="s">
        <v>83</v>
      </c>
      <c r="J7" s="293" t="s">
        <v>84</v>
      </c>
      <c r="K7" s="293" t="s">
        <v>85</v>
      </c>
      <c r="L7" s="294" t="s">
        <v>86</v>
      </c>
      <c r="M7" s="286"/>
      <c r="N7" s="286"/>
      <c r="O7" s="286"/>
      <c r="P7" s="286"/>
      <c r="Q7" s="295"/>
      <c r="R7" s="295"/>
      <c r="S7" s="289"/>
      <c r="T7" s="293" t="s">
        <v>87</v>
      </c>
      <c r="U7" s="296" t="s">
        <v>88</v>
      </c>
      <c r="V7" s="293" t="s">
        <v>89</v>
      </c>
      <c r="W7" s="296" t="s">
        <v>90</v>
      </c>
      <c r="X7" s="297"/>
      <c r="Y7" s="298"/>
      <c r="Z7" s="268"/>
      <c r="AA7" s="283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149</v>
      </c>
      <c r="D8" s="27" t="s">
        <v>150</v>
      </c>
      <c r="E8" s="27" t="s">
        <v>158</v>
      </c>
      <c r="F8" s="28" t="s">
        <v>610</v>
      </c>
      <c r="G8" s="28"/>
      <c r="H8" s="29" t="s">
        <v>7</v>
      </c>
      <c r="I8" s="35" t="s">
        <v>142</v>
      </c>
      <c r="J8" s="28" t="s">
        <v>233</v>
      </c>
      <c r="K8" s="35" t="s">
        <v>183</v>
      </c>
      <c r="L8" s="28" t="s">
        <v>184</v>
      </c>
      <c r="M8" s="30">
        <v>45999</v>
      </c>
      <c r="N8" s="30">
        <v>46002</v>
      </c>
      <c r="O8" s="180" t="s">
        <v>246</v>
      </c>
      <c r="P8" s="180" t="s">
        <v>611</v>
      </c>
      <c r="Q8" s="180">
        <v>1538.55</v>
      </c>
      <c r="R8" s="180">
        <v>1588.56</v>
      </c>
      <c r="S8" s="93">
        <v>3127.11</v>
      </c>
      <c r="T8" s="35">
        <v>3</v>
      </c>
      <c r="U8" s="273">
        <v>332.08</v>
      </c>
      <c r="V8" s="35">
        <v>1</v>
      </c>
      <c r="W8" s="273">
        <v>99.64</v>
      </c>
      <c r="X8" s="35">
        <f t="shared" ref="X8:X40" si="0">T8+V8</f>
        <v>4</v>
      </c>
      <c r="Y8" s="274">
        <f t="shared" ref="Y8:Y40" si="1">(T8*U8)+(V8*W8)</f>
        <v>1095.8800000000001</v>
      </c>
      <c r="Z8" s="274">
        <f t="shared" ref="Z8:Z40" si="2">Y8+S8</f>
        <v>4222.99</v>
      </c>
      <c r="AA8" s="178"/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200</v>
      </c>
      <c r="D9" s="27">
        <v>865362</v>
      </c>
      <c r="E9" s="27" t="s">
        <v>201</v>
      </c>
      <c r="F9" s="28" t="s">
        <v>610</v>
      </c>
      <c r="G9" s="28"/>
      <c r="H9" s="29" t="s">
        <v>7</v>
      </c>
      <c r="I9" s="35" t="s">
        <v>142</v>
      </c>
      <c r="J9" s="28" t="s">
        <v>233</v>
      </c>
      <c r="K9" s="35" t="s">
        <v>183</v>
      </c>
      <c r="L9" s="28" t="s">
        <v>184</v>
      </c>
      <c r="M9" s="30">
        <v>45998</v>
      </c>
      <c r="N9" s="30">
        <v>46000</v>
      </c>
      <c r="O9" s="180" t="s">
        <v>283</v>
      </c>
      <c r="P9" s="180" t="s">
        <v>611</v>
      </c>
      <c r="Q9" s="180">
        <v>615.61</v>
      </c>
      <c r="R9" s="180">
        <v>615.61</v>
      </c>
      <c r="S9" s="93">
        <v>1231.23</v>
      </c>
      <c r="T9" s="35">
        <v>2</v>
      </c>
      <c r="U9" s="273">
        <v>332.08</v>
      </c>
      <c r="V9" s="35">
        <v>1</v>
      </c>
      <c r="W9" s="273">
        <v>99.64</v>
      </c>
      <c r="X9" s="35">
        <f t="shared" si="0"/>
        <v>3</v>
      </c>
      <c r="Y9" s="274">
        <f t="shared" si="1"/>
        <v>763.8</v>
      </c>
      <c r="Z9" s="274">
        <f t="shared" si="2"/>
        <v>1995.03</v>
      </c>
      <c r="AA9" s="178"/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193</v>
      </c>
      <c r="D10" s="27">
        <v>861103</v>
      </c>
      <c r="E10" s="27" t="s">
        <v>194</v>
      </c>
      <c r="F10" s="28" t="s">
        <v>610</v>
      </c>
      <c r="G10" s="28"/>
      <c r="H10" s="29" t="s">
        <v>7</v>
      </c>
      <c r="I10" s="35" t="s">
        <v>142</v>
      </c>
      <c r="J10" s="28" t="s">
        <v>233</v>
      </c>
      <c r="K10" s="35" t="s">
        <v>183</v>
      </c>
      <c r="L10" s="28" t="s">
        <v>184</v>
      </c>
      <c r="M10" s="30">
        <v>45998</v>
      </c>
      <c r="N10" s="30">
        <v>46000</v>
      </c>
      <c r="O10" s="180" t="s">
        <v>283</v>
      </c>
      <c r="P10" s="180" t="s">
        <v>611</v>
      </c>
      <c r="Q10" s="180">
        <v>615.61</v>
      </c>
      <c r="R10" s="180">
        <v>615.61</v>
      </c>
      <c r="S10" s="93">
        <v>1231.23</v>
      </c>
      <c r="T10" s="35">
        <v>2</v>
      </c>
      <c r="U10" s="273">
        <v>332.08</v>
      </c>
      <c r="V10" s="35">
        <v>1</v>
      </c>
      <c r="W10" s="273">
        <v>99.64</v>
      </c>
      <c r="X10" s="35">
        <f t="shared" si="0"/>
        <v>3</v>
      </c>
      <c r="Y10" s="274">
        <f t="shared" si="1"/>
        <v>763.8</v>
      </c>
      <c r="Z10" s="274">
        <f t="shared" si="2"/>
        <v>1995.03</v>
      </c>
      <c r="AA10" s="178"/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186</v>
      </c>
      <c r="D11" s="27">
        <v>8010</v>
      </c>
      <c r="E11" s="27" t="s">
        <v>187</v>
      </c>
      <c r="F11" s="28" t="s">
        <v>610</v>
      </c>
      <c r="G11" s="28"/>
      <c r="H11" s="29" t="s">
        <v>7</v>
      </c>
      <c r="I11" s="35" t="s">
        <v>142</v>
      </c>
      <c r="J11" s="28" t="s">
        <v>233</v>
      </c>
      <c r="K11" s="35" t="s">
        <v>183</v>
      </c>
      <c r="L11" s="28" t="s">
        <v>184</v>
      </c>
      <c r="M11" s="30">
        <v>45998</v>
      </c>
      <c r="N11" s="30">
        <v>46000</v>
      </c>
      <c r="O11" s="180" t="s">
        <v>283</v>
      </c>
      <c r="P11" s="180" t="s">
        <v>611</v>
      </c>
      <c r="Q11" s="180">
        <v>615.61</v>
      </c>
      <c r="R11" s="180">
        <v>615.61</v>
      </c>
      <c r="S11" s="93">
        <v>1231.23</v>
      </c>
      <c r="T11" s="35">
        <v>2</v>
      </c>
      <c r="U11" s="273">
        <v>332.08</v>
      </c>
      <c r="V11" s="35">
        <v>1</v>
      </c>
      <c r="W11" s="273">
        <v>99.64</v>
      </c>
      <c r="X11" s="35">
        <f t="shared" si="0"/>
        <v>3</v>
      </c>
      <c r="Y11" s="274">
        <f t="shared" si="1"/>
        <v>763.8</v>
      </c>
      <c r="Z11" s="274">
        <f t="shared" si="2"/>
        <v>1995.03</v>
      </c>
      <c r="AA11" s="178"/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180</v>
      </c>
      <c r="D12" s="27">
        <v>8010</v>
      </c>
      <c r="E12" s="27" t="s">
        <v>181</v>
      </c>
      <c r="F12" s="28" t="s">
        <v>612</v>
      </c>
      <c r="G12" s="28"/>
      <c r="H12" s="29" t="s">
        <v>7</v>
      </c>
      <c r="I12" s="35" t="s">
        <v>142</v>
      </c>
      <c r="J12" s="28" t="s">
        <v>402</v>
      </c>
      <c r="K12" s="35" t="s">
        <v>142</v>
      </c>
      <c r="L12" s="28" t="s">
        <v>299</v>
      </c>
      <c r="M12" s="30">
        <v>45992</v>
      </c>
      <c r="N12" s="30">
        <v>45995</v>
      </c>
      <c r="O12" s="180" t="s">
        <v>226</v>
      </c>
      <c r="P12" s="180" t="s">
        <v>226</v>
      </c>
      <c r="Q12" s="180" t="s">
        <v>226</v>
      </c>
      <c r="R12" s="180" t="s">
        <v>226</v>
      </c>
      <c r="S12" s="93"/>
      <c r="T12" s="35">
        <v>3</v>
      </c>
      <c r="U12" s="273">
        <v>170.12</v>
      </c>
      <c r="V12" s="35">
        <v>1</v>
      </c>
      <c r="W12" s="273">
        <v>57</v>
      </c>
      <c r="X12" s="35">
        <f t="shared" si="0"/>
        <v>4</v>
      </c>
      <c r="Y12" s="274">
        <f t="shared" si="1"/>
        <v>567.36</v>
      </c>
      <c r="Z12" s="274">
        <f t="shared" si="2"/>
        <v>567.36</v>
      </c>
      <c r="AA12" s="178" t="s">
        <v>549</v>
      </c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27" t="s">
        <v>149</v>
      </c>
      <c r="D13" s="27" t="s">
        <v>150</v>
      </c>
      <c r="E13" s="27" t="s">
        <v>158</v>
      </c>
      <c r="F13" s="28" t="s">
        <v>612</v>
      </c>
      <c r="G13" s="28"/>
      <c r="H13" s="29" t="s">
        <v>7</v>
      </c>
      <c r="I13" s="35" t="s">
        <v>142</v>
      </c>
      <c r="J13" s="28" t="s">
        <v>233</v>
      </c>
      <c r="K13" s="35" t="s">
        <v>183</v>
      </c>
      <c r="L13" s="28" t="s">
        <v>184</v>
      </c>
      <c r="M13" s="30">
        <v>45992</v>
      </c>
      <c r="N13" s="30">
        <v>45995</v>
      </c>
      <c r="O13" s="180" t="s">
        <v>226</v>
      </c>
      <c r="P13" s="180" t="s">
        <v>226</v>
      </c>
      <c r="Q13" s="180" t="s">
        <v>226</v>
      </c>
      <c r="R13" s="180" t="s">
        <v>226</v>
      </c>
      <c r="S13" s="93"/>
      <c r="T13" s="35">
        <v>3</v>
      </c>
      <c r="U13" s="273">
        <v>170.12</v>
      </c>
      <c r="V13" s="35">
        <v>1</v>
      </c>
      <c r="W13" s="273">
        <v>57</v>
      </c>
      <c r="X13" s="35">
        <f t="shared" si="0"/>
        <v>4</v>
      </c>
      <c r="Y13" s="274">
        <f t="shared" si="1"/>
        <v>567.36</v>
      </c>
      <c r="Z13" s="274">
        <f t="shared" si="2"/>
        <v>567.36</v>
      </c>
      <c r="AA13" s="178" t="s">
        <v>232</v>
      </c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27" t="s">
        <v>200</v>
      </c>
      <c r="D14" s="27">
        <v>865362</v>
      </c>
      <c r="E14" s="27" t="s">
        <v>201</v>
      </c>
      <c r="F14" s="28" t="s">
        <v>612</v>
      </c>
      <c r="G14" s="28"/>
      <c r="H14" s="29" t="s">
        <v>7</v>
      </c>
      <c r="I14" s="35" t="s">
        <v>142</v>
      </c>
      <c r="J14" s="28" t="s">
        <v>233</v>
      </c>
      <c r="K14" s="35" t="s">
        <v>183</v>
      </c>
      <c r="L14" s="28" t="s">
        <v>184</v>
      </c>
      <c r="M14" s="30">
        <v>45992</v>
      </c>
      <c r="N14" s="30">
        <v>45995</v>
      </c>
      <c r="O14" s="180" t="s">
        <v>226</v>
      </c>
      <c r="P14" s="180" t="s">
        <v>226</v>
      </c>
      <c r="Q14" s="180" t="s">
        <v>226</v>
      </c>
      <c r="R14" s="180" t="s">
        <v>226</v>
      </c>
      <c r="S14" s="93"/>
      <c r="T14" s="35">
        <v>3</v>
      </c>
      <c r="U14" s="273">
        <v>332.08</v>
      </c>
      <c r="V14" s="35">
        <v>1</v>
      </c>
      <c r="W14" s="273">
        <v>99.64</v>
      </c>
      <c r="X14" s="35">
        <f t="shared" si="0"/>
        <v>4</v>
      </c>
      <c r="Y14" s="274">
        <f t="shared" si="1"/>
        <v>1095.8800000000001</v>
      </c>
      <c r="Z14" s="274">
        <f t="shared" si="2"/>
        <v>1095.8800000000001</v>
      </c>
      <c r="AA14" s="178" t="s">
        <v>232</v>
      </c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217</v>
      </c>
      <c r="D15" s="27">
        <v>865095</v>
      </c>
      <c r="E15" s="27" t="s">
        <v>189</v>
      </c>
      <c r="F15" s="28" t="s">
        <v>612</v>
      </c>
      <c r="G15" s="28"/>
      <c r="H15" s="29" t="s">
        <v>7</v>
      </c>
      <c r="I15" s="35" t="s">
        <v>142</v>
      </c>
      <c r="J15" s="28" t="s">
        <v>233</v>
      </c>
      <c r="K15" s="35" t="s">
        <v>183</v>
      </c>
      <c r="L15" s="28" t="s">
        <v>184</v>
      </c>
      <c r="M15" s="30">
        <v>45992</v>
      </c>
      <c r="N15" s="30">
        <v>45995</v>
      </c>
      <c r="O15" s="180" t="s">
        <v>226</v>
      </c>
      <c r="P15" s="180" t="s">
        <v>226</v>
      </c>
      <c r="Q15" s="180" t="s">
        <v>226</v>
      </c>
      <c r="R15" s="180" t="s">
        <v>226</v>
      </c>
      <c r="S15" s="93"/>
      <c r="T15" s="35">
        <v>3</v>
      </c>
      <c r="U15" s="273">
        <v>332.08</v>
      </c>
      <c r="V15" s="35">
        <v>1</v>
      </c>
      <c r="W15" s="273">
        <v>99.64</v>
      </c>
      <c r="X15" s="35">
        <f t="shared" si="0"/>
        <v>4</v>
      </c>
      <c r="Y15" s="274">
        <f t="shared" si="1"/>
        <v>1095.8800000000001</v>
      </c>
      <c r="Z15" s="274">
        <f t="shared" si="2"/>
        <v>1095.8800000000001</v>
      </c>
      <c r="AA15" s="178" t="s">
        <v>232</v>
      </c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148</v>
      </c>
      <c r="D16" s="27">
        <v>3735</v>
      </c>
      <c r="E16" s="27" t="s">
        <v>143</v>
      </c>
      <c r="F16" s="28" t="s">
        <v>188</v>
      </c>
      <c r="G16" s="28"/>
      <c r="H16" s="29" t="s">
        <v>202</v>
      </c>
      <c r="I16" s="35" t="s">
        <v>142</v>
      </c>
      <c r="J16" s="28" t="s">
        <v>402</v>
      </c>
      <c r="K16" s="35" t="s">
        <v>142</v>
      </c>
      <c r="L16" s="28" t="s">
        <v>299</v>
      </c>
      <c r="M16" s="30">
        <v>45992</v>
      </c>
      <c r="N16" s="30">
        <v>46357</v>
      </c>
      <c r="O16" s="180" t="s">
        <v>226</v>
      </c>
      <c r="P16" s="180" t="s">
        <v>226</v>
      </c>
      <c r="Q16" s="180" t="s">
        <v>226</v>
      </c>
      <c r="R16" s="180" t="s">
        <v>226</v>
      </c>
      <c r="S16" s="93"/>
      <c r="T16" s="35"/>
      <c r="U16" s="273">
        <v>0</v>
      </c>
      <c r="V16" s="35">
        <v>1</v>
      </c>
      <c r="W16" s="273">
        <v>55</v>
      </c>
      <c r="X16" s="35">
        <f t="shared" si="0"/>
        <v>1</v>
      </c>
      <c r="Y16" s="274">
        <f t="shared" si="1"/>
        <v>55</v>
      </c>
      <c r="Z16" s="274">
        <f t="shared" si="2"/>
        <v>55</v>
      </c>
      <c r="AA16" s="178" t="s">
        <v>549</v>
      </c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148</v>
      </c>
      <c r="D17" s="27">
        <v>3735</v>
      </c>
      <c r="E17" s="27" t="s">
        <v>143</v>
      </c>
      <c r="F17" s="28" t="s">
        <v>188</v>
      </c>
      <c r="G17" s="28"/>
      <c r="H17" s="29" t="s">
        <v>202</v>
      </c>
      <c r="I17" s="35" t="s">
        <v>142</v>
      </c>
      <c r="J17" s="28" t="s">
        <v>402</v>
      </c>
      <c r="K17" s="35" t="s">
        <v>142</v>
      </c>
      <c r="L17" s="28" t="s">
        <v>299</v>
      </c>
      <c r="M17" s="30">
        <v>45994</v>
      </c>
      <c r="N17" s="30">
        <v>45994</v>
      </c>
      <c r="O17" s="180" t="s">
        <v>226</v>
      </c>
      <c r="P17" s="180" t="s">
        <v>226</v>
      </c>
      <c r="Q17" s="180" t="s">
        <v>226</v>
      </c>
      <c r="R17" s="180" t="s">
        <v>226</v>
      </c>
      <c r="S17" s="93"/>
      <c r="T17" s="35"/>
      <c r="U17" s="273">
        <v>0</v>
      </c>
      <c r="V17" s="35">
        <v>1</v>
      </c>
      <c r="W17" s="273">
        <v>55</v>
      </c>
      <c r="X17" s="35">
        <f t="shared" si="0"/>
        <v>1</v>
      </c>
      <c r="Y17" s="274">
        <f t="shared" si="1"/>
        <v>55</v>
      </c>
      <c r="Z17" s="274">
        <f t="shared" si="2"/>
        <v>55</v>
      </c>
      <c r="AA17" s="178" t="s">
        <v>549</v>
      </c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193</v>
      </c>
      <c r="D18" s="27">
        <v>861103</v>
      </c>
      <c r="E18" s="27" t="s">
        <v>194</v>
      </c>
      <c r="F18" s="28" t="s">
        <v>613</v>
      </c>
      <c r="G18" s="28"/>
      <c r="H18" s="29" t="s">
        <v>7</v>
      </c>
      <c r="I18" s="35" t="s">
        <v>142</v>
      </c>
      <c r="J18" s="28" t="s">
        <v>402</v>
      </c>
      <c r="K18" s="35" t="s">
        <v>142</v>
      </c>
      <c r="L18" s="28" t="s">
        <v>299</v>
      </c>
      <c r="M18" s="30">
        <v>45992</v>
      </c>
      <c r="N18" s="30">
        <v>45995</v>
      </c>
      <c r="O18" s="180" t="s">
        <v>226</v>
      </c>
      <c r="P18" s="180" t="s">
        <v>226</v>
      </c>
      <c r="Q18" s="180" t="s">
        <v>226</v>
      </c>
      <c r="R18" s="180" t="s">
        <v>226</v>
      </c>
      <c r="S18" s="93"/>
      <c r="T18" s="35">
        <v>3</v>
      </c>
      <c r="U18" s="273">
        <v>170.12</v>
      </c>
      <c r="V18" s="35">
        <v>1</v>
      </c>
      <c r="W18" s="273">
        <v>57</v>
      </c>
      <c r="X18" s="35">
        <f t="shared" si="0"/>
        <v>4</v>
      </c>
      <c r="Y18" s="274">
        <f t="shared" si="1"/>
        <v>567.36</v>
      </c>
      <c r="Z18" s="274">
        <f t="shared" si="2"/>
        <v>567.36</v>
      </c>
      <c r="AA18" s="178" t="s">
        <v>549</v>
      </c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146</v>
      </c>
      <c r="D19" s="27" t="s">
        <v>147</v>
      </c>
      <c r="E19" s="27" t="s">
        <v>218</v>
      </c>
      <c r="F19" s="28" t="s">
        <v>614</v>
      </c>
      <c r="G19" s="28"/>
      <c r="H19" s="29" t="s">
        <v>7</v>
      </c>
      <c r="I19" s="35" t="s">
        <v>142</v>
      </c>
      <c r="J19" s="28" t="s">
        <v>233</v>
      </c>
      <c r="K19" s="35" t="s">
        <v>183</v>
      </c>
      <c r="L19" s="28" t="s">
        <v>184</v>
      </c>
      <c r="M19" s="30">
        <v>45999</v>
      </c>
      <c r="N19" s="30">
        <v>46000</v>
      </c>
      <c r="O19" s="180" t="s">
        <v>220</v>
      </c>
      <c r="P19" s="180" t="s">
        <v>611</v>
      </c>
      <c r="Q19" s="180">
        <v>1474.87</v>
      </c>
      <c r="R19" s="180">
        <v>1893.61</v>
      </c>
      <c r="S19" s="93">
        <v>3368.48</v>
      </c>
      <c r="T19" s="35">
        <v>1</v>
      </c>
      <c r="U19" s="273">
        <v>332.08</v>
      </c>
      <c r="V19" s="35">
        <v>1</v>
      </c>
      <c r="W19" s="273">
        <v>99.64</v>
      </c>
      <c r="X19" s="35">
        <f t="shared" si="0"/>
        <v>2</v>
      </c>
      <c r="Y19" s="274">
        <f t="shared" si="1"/>
        <v>431.71999999999997</v>
      </c>
      <c r="Z19" s="274">
        <f t="shared" si="2"/>
        <v>3800.2</v>
      </c>
      <c r="AA19" s="178"/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27" t="s">
        <v>203</v>
      </c>
      <c r="D20" s="27">
        <v>3905</v>
      </c>
      <c r="E20" s="27" t="s">
        <v>143</v>
      </c>
      <c r="F20" s="28" t="s">
        <v>188</v>
      </c>
      <c r="G20" s="28"/>
      <c r="H20" s="29" t="s">
        <v>7</v>
      </c>
      <c r="I20" s="35" t="s">
        <v>142</v>
      </c>
      <c r="J20" s="28" t="s">
        <v>402</v>
      </c>
      <c r="K20" s="35" t="s">
        <v>142</v>
      </c>
      <c r="L20" s="28" t="s">
        <v>439</v>
      </c>
      <c r="M20" s="30">
        <v>45994</v>
      </c>
      <c r="N20" s="30">
        <v>45994</v>
      </c>
      <c r="O20" s="180" t="s">
        <v>226</v>
      </c>
      <c r="P20" s="180" t="s">
        <v>226</v>
      </c>
      <c r="Q20" s="180" t="s">
        <v>226</v>
      </c>
      <c r="R20" s="180" t="s">
        <v>226</v>
      </c>
      <c r="S20" s="93"/>
      <c r="T20" s="35"/>
      <c r="U20" s="273"/>
      <c r="V20" s="35">
        <v>1</v>
      </c>
      <c r="W20" s="273">
        <v>55</v>
      </c>
      <c r="X20" s="35">
        <f t="shared" si="0"/>
        <v>1</v>
      </c>
      <c r="Y20" s="274">
        <f t="shared" si="1"/>
        <v>55</v>
      </c>
      <c r="Z20" s="274">
        <f t="shared" si="2"/>
        <v>55</v>
      </c>
      <c r="AA20" s="178" t="s">
        <v>549</v>
      </c>
      <c r="AB20" s="38"/>
      <c r="AC20" s="41"/>
      <c r="AD20" s="38"/>
    </row>
    <row r="21" spans="1:30" s="39" customFormat="1" ht="45" customHeight="1">
      <c r="A21" s="27" t="s">
        <v>430</v>
      </c>
      <c r="B21" s="27" t="s">
        <v>430</v>
      </c>
      <c r="C21" s="27" t="s">
        <v>582</v>
      </c>
      <c r="D21" s="27" t="s">
        <v>583</v>
      </c>
      <c r="E21" s="27" t="s">
        <v>615</v>
      </c>
      <c r="F21" s="28" t="s">
        <v>616</v>
      </c>
      <c r="G21" s="28"/>
      <c r="H21" s="29" t="s">
        <v>7</v>
      </c>
      <c r="I21" s="35" t="s">
        <v>142</v>
      </c>
      <c r="J21" s="28" t="s">
        <v>402</v>
      </c>
      <c r="K21" s="35" t="s">
        <v>142</v>
      </c>
      <c r="L21" s="28" t="s">
        <v>230</v>
      </c>
      <c r="M21" s="30">
        <v>45999</v>
      </c>
      <c r="N21" s="30">
        <v>46000</v>
      </c>
      <c r="O21" s="180" t="s">
        <v>226</v>
      </c>
      <c r="P21" s="180" t="s">
        <v>226</v>
      </c>
      <c r="Q21" s="180" t="s">
        <v>226</v>
      </c>
      <c r="R21" s="180" t="s">
        <v>226</v>
      </c>
      <c r="S21" s="93"/>
      <c r="T21" s="35">
        <v>1</v>
      </c>
      <c r="U21" s="273">
        <v>170.12</v>
      </c>
      <c r="V21" s="35"/>
      <c r="W21" s="273"/>
      <c r="X21" s="35">
        <f t="shared" si="0"/>
        <v>1</v>
      </c>
      <c r="Y21" s="274">
        <f t="shared" si="1"/>
        <v>170.12</v>
      </c>
      <c r="Z21" s="274">
        <f t="shared" si="2"/>
        <v>170.12</v>
      </c>
      <c r="AA21" s="178" t="s">
        <v>549</v>
      </c>
      <c r="AB21" s="38"/>
      <c r="AC21" s="41"/>
      <c r="AD21" s="38"/>
    </row>
    <row r="22" spans="1:30" s="39" customFormat="1" ht="45" customHeight="1">
      <c r="A22" s="27" t="s">
        <v>430</v>
      </c>
      <c r="B22" s="27" t="s">
        <v>430</v>
      </c>
      <c r="C22" s="27" t="s">
        <v>582</v>
      </c>
      <c r="D22" s="27" t="s">
        <v>583</v>
      </c>
      <c r="E22" s="27" t="s">
        <v>615</v>
      </c>
      <c r="F22" s="28" t="s">
        <v>616</v>
      </c>
      <c r="G22" s="28"/>
      <c r="H22" s="29" t="s">
        <v>7</v>
      </c>
      <c r="I22" s="35" t="s">
        <v>142</v>
      </c>
      <c r="J22" s="28" t="s">
        <v>230</v>
      </c>
      <c r="K22" s="35" t="s">
        <v>142</v>
      </c>
      <c r="L22" s="28" t="s">
        <v>372</v>
      </c>
      <c r="M22" s="30">
        <v>46000</v>
      </c>
      <c r="N22" s="30">
        <v>46001</v>
      </c>
      <c r="O22" s="180" t="s">
        <v>226</v>
      </c>
      <c r="P22" s="180" t="s">
        <v>226</v>
      </c>
      <c r="Q22" s="180" t="s">
        <v>226</v>
      </c>
      <c r="R22" s="180" t="s">
        <v>226</v>
      </c>
      <c r="S22" s="93"/>
      <c r="T22" s="35">
        <v>1</v>
      </c>
      <c r="U22" s="273">
        <v>170.12</v>
      </c>
      <c r="V22" s="35"/>
      <c r="W22" s="273"/>
      <c r="X22" s="35">
        <f t="shared" si="0"/>
        <v>1</v>
      </c>
      <c r="Y22" s="274">
        <f t="shared" si="1"/>
        <v>170.12</v>
      </c>
      <c r="Z22" s="274">
        <f t="shared" si="2"/>
        <v>170.12</v>
      </c>
      <c r="AA22" s="178" t="s">
        <v>549</v>
      </c>
      <c r="AB22" s="38"/>
      <c r="AC22" s="41"/>
      <c r="AD22" s="38"/>
    </row>
    <row r="23" spans="1:30" s="39" customFormat="1" ht="45" customHeight="1">
      <c r="A23" s="27" t="s">
        <v>430</v>
      </c>
      <c r="B23" s="27" t="s">
        <v>430</v>
      </c>
      <c r="C23" s="27" t="s">
        <v>582</v>
      </c>
      <c r="D23" s="27" t="s">
        <v>583</v>
      </c>
      <c r="E23" s="27" t="s">
        <v>615</v>
      </c>
      <c r="F23" s="28" t="s">
        <v>616</v>
      </c>
      <c r="G23" s="28"/>
      <c r="H23" s="29" t="s">
        <v>7</v>
      </c>
      <c r="I23" s="35" t="s">
        <v>142</v>
      </c>
      <c r="J23" s="28" t="s">
        <v>372</v>
      </c>
      <c r="K23" s="35" t="s">
        <v>142</v>
      </c>
      <c r="L23" s="28" t="s">
        <v>439</v>
      </c>
      <c r="M23" s="30">
        <v>46001</v>
      </c>
      <c r="N23" s="30">
        <v>46002</v>
      </c>
      <c r="O23" s="180" t="s">
        <v>226</v>
      </c>
      <c r="P23" s="180" t="s">
        <v>226</v>
      </c>
      <c r="Q23" s="180" t="s">
        <v>226</v>
      </c>
      <c r="R23" s="180" t="s">
        <v>226</v>
      </c>
      <c r="S23" s="93"/>
      <c r="T23" s="35">
        <v>1</v>
      </c>
      <c r="U23" s="273">
        <v>170.12</v>
      </c>
      <c r="V23" s="35"/>
      <c r="W23" s="273"/>
      <c r="X23" s="35">
        <f t="shared" si="0"/>
        <v>1</v>
      </c>
      <c r="Y23" s="274">
        <f t="shared" si="1"/>
        <v>170.12</v>
      </c>
      <c r="Z23" s="274">
        <f t="shared" si="2"/>
        <v>170.12</v>
      </c>
      <c r="AA23" s="178" t="s">
        <v>549</v>
      </c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582</v>
      </c>
      <c r="D24" s="27" t="s">
        <v>583</v>
      </c>
      <c r="E24" s="27" t="s">
        <v>615</v>
      </c>
      <c r="F24" s="28" t="s">
        <v>616</v>
      </c>
      <c r="G24" s="28"/>
      <c r="H24" s="29" t="s">
        <v>7</v>
      </c>
      <c r="I24" s="35" t="s">
        <v>142</v>
      </c>
      <c r="J24" s="28" t="s">
        <v>439</v>
      </c>
      <c r="K24" s="35" t="s">
        <v>142</v>
      </c>
      <c r="L24" s="28" t="s">
        <v>310</v>
      </c>
      <c r="M24" s="30">
        <v>46002</v>
      </c>
      <c r="N24" s="30">
        <v>46003</v>
      </c>
      <c r="O24" s="180" t="s">
        <v>226</v>
      </c>
      <c r="P24" s="180" t="s">
        <v>226</v>
      </c>
      <c r="Q24" s="180" t="s">
        <v>226</v>
      </c>
      <c r="R24" s="180" t="s">
        <v>226</v>
      </c>
      <c r="S24" s="93"/>
      <c r="T24" s="35">
        <v>1</v>
      </c>
      <c r="U24" s="273">
        <v>170.12</v>
      </c>
      <c r="V24" s="35">
        <v>1</v>
      </c>
      <c r="W24" s="273">
        <v>57</v>
      </c>
      <c r="X24" s="35">
        <f t="shared" si="0"/>
        <v>2</v>
      </c>
      <c r="Y24" s="274">
        <f t="shared" si="1"/>
        <v>227.12</v>
      </c>
      <c r="Z24" s="274">
        <f t="shared" si="2"/>
        <v>227.12</v>
      </c>
      <c r="AA24" s="178" t="s">
        <v>549</v>
      </c>
      <c r="AB24" s="38"/>
      <c r="AC24" s="41"/>
      <c r="AD24" s="38"/>
    </row>
    <row r="25" spans="1:30" s="39" customFormat="1" ht="45" customHeight="1">
      <c r="A25" s="27" t="s">
        <v>430</v>
      </c>
      <c r="B25" s="27" t="s">
        <v>430</v>
      </c>
      <c r="C25" s="27" t="s">
        <v>148</v>
      </c>
      <c r="D25" s="27" t="s">
        <v>583</v>
      </c>
      <c r="E25" s="27" t="s">
        <v>143</v>
      </c>
      <c r="F25" s="28" t="s">
        <v>188</v>
      </c>
      <c r="G25" s="28"/>
      <c r="H25" s="29" t="s">
        <v>7</v>
      </c>
      <c r="I25" s="35" t="s">
        <v>142</v>
      </c>
      <c r="J25" s="28" t="s">
        <v>402</v>
      </c>
      <c r="K25" s="35" t="s">
        <v>142</v>
      </c>
      <c r="L25" s="28" t="s">
        <v>230</v>
      </c>
      <c r="M25" s="30">
        <v>45999</v>
      </c>
      <c r="N25" s="30">
        <v>46000</v>
      </c>
      <c r="O25" s="180" t="s">
        <v>226</v>
      </c>
      <c r="P25" s="180" t="s">
        <v>226</v>
      </c>
      <c r="Q25" s="180" t="s">
        <v>226</v>
      </c>
      <c r="R25" s="180" t="s">
        <v>226</v>
      </c>
      <c r="S25" s="93"/>
      <c r="T25" s="35">
        <v>1</v>
      </c>
      <c r="U25" s="273">
        <v>120</v>
      </c>
      <c r="V25" s="35"/>
      <c r="W25" s="273"/>
      <c r="X25" s="35">
        <f t="shared" si="0"/>
        <v>1</v>
      </c>
      <c r="Y25" s="274">
        <f t="shared" si="1"/>
        <v>120</v>
      </c>
      <c r="Z25" s="274">
        <f t="shared" si="2"/>
        <v>120</v>
      </c>
      <c r="AA25" s="178" t="s">
        <v>549</v>
      </c>
      <c r="AB25" s="38"/>
      <c r="AC25" s="41"/>
      <c r="AD25" s="38"/>
    </row>
    <row r="26" spans="1:30" s="39" customFormat="1" ht="45" customHeight="1">
      <c r="A26" s="27" t="s">
        <v>430</v>
      </c>
      <c r="B26" s="27" t="s">
        <v>430</v>
      </c>
      <c r="C26" s="27" t="s">
        <v>148</v>
      </c>
      <c r="D26" s="27" t="s">
        <v>583</v>
      </c>
      <c r="E26" s="27" t="s">
        <v>143</v>
      </c>
      <c r="F26" s="28" t="s">
        <v>188</v>
      </c>
      <c r="G26" s="28"/>
      <c r="H26" s="29" t="s">
        <v>7</v>
      </c>
      <c r="I26" s="35" t="s">
        <v>142</v>
      </c>
      <c r="J26" s="28" t="s">
        <v>230</v>
      </c>
      <c r="K26" s="35" t="s">
        <v>142</v>
      </c>
      <c r="L26" s="28" t="s">
        <v>372</v>
      </c>
      <c r="M26" s="30">
        <v>46000</v>
      </c>
      <c r="N26" s="30">
        <v>46001</v>
      </c>
      <c r="O26" s="180" t="s">
        <v>226</v>
      </c>
      <c r="P26" s="180" t="s">
        <v>226</v>
      </c>
      <c r="Q26" s="180" t="s">
        <v>226</v>
      </c>
      <c r="R26" s="180" t="s">
        <v>226</v>
      </c>
      <c r="S26" s="93"/>
      <c r="T26" s="35">
        <v>1</v>
      </c>
      <c r="U26" s="273">
        <v>120</v>
      </c>
      <c r="V26" s="35"/>
      <c r="W26" s="273"/>
      <c r="X26" s="35">
        <f t="shared" si="0"/>
        <v>1</v>
      </c>
      <c r="Y26" s="274">
        <f t="shared" si="1"/>
        <v>120</v>
      </c>
      <c r="Z26" s="274">
        <f t="shared" si="2"/>
        <v>120</v>
      </c>
      <c r="AA26" s="178" t="s">
        <v>549</v>
      </c>
      <c r="AB26" s="38"/>
      <c r="AC26" s="41"/>
      <c r="AD26" s="38"/>
    </row>
    <row r="27" spans="1:30" s="39" customFormat="1" ht="45" customHeight="1">
      <c r="A27" s="27" t="s">
        <v>430</v>
      </c>
      <c r="B27" s="27" t="s">
        <v>430</v>
      </c>
      <c r="C27" s="27" t="s">
        <v>148</v>
      </c>
      <c r="D27" s="27" t="s">
        <v>583</v>
      </c>
      <c r="E27" s="27" t="s">
        <v>143</v>
      </c>
      <c r="F27" s="28" t="s">
        <v>188</v>
      </c>
      <c r="G27" s="28"/>
      <c r="H27" s="29" t="s">
        <v>7</v>
      </c>
      <c r="I27" s="35" t="s">
        <v>142</v>
      </c>
      <c r="J27" s="28" t="s">
        <v>372</v>
      </c>
      <c r="K27" s="35" t="s">
        <v>142</v>
      </c>
      <c r="L27" s="28" t="s">
        <v>439</v>
      </c>
      <c r="M27" s="30">
        <v>46001</v>
      </c>
      <c r="N27" s="30">
        <v>46002</v>
      </c>
      <c r="O27" s="180" t="s">
        <v>226</v>
      </c>
      <c r="P27" s="180" t="s">
        <v>226</v>
      </c>
      <c r="Q27" s="180" t="s">
        <v>226</v>
      </c>
      <c r="R27" s="180" t="s">
        <v>226</v>
      </c>
      <c r="S27" s="93"/>
      <c r="T27" s="35">
        <v>1</v>
      </c>
      <c r="U27" s="273">
        <v>120</v>
      </c>
      <c r="V27" s="35"/>
      <c r="W27" s="273"/>
      <c r="X27" s="35">
        <f t="shared" si="0"/>
        <v>1</v>
      </c>
      <c r="Y27" s="274">
        <f t="shared" si="1"/>
        <v>120</v>
      </c>
      <c r="Z27" s="274">
        <f t="shared" si="2"/>
        <v>120</v>
      </c>
      <c r="AA27" s="178" t="s">
        <v>549</v>
      </c>
      <c r="AB27" s="38"/>
      <c r="AC27" s="41"/>
      <c r="AD27" s="38"/>
    </row>
    <row r="28" spans="1:30" s="39" customFormat="1" ht="45" customHeight="1">
      <c r="A28" s="27" t="s">
        <v>430</v>
      </c>
      <c r="B28" s="27" t="s">
        <v>430</v>
      </c>
      <c r="C28" s="27" t="s">
        <v>148</v>
      </c>
      <c r="D28" s="27" t="s">
        <v>583</v>
      </c>
      <c r="E28" s="27" t="s">
        <v>143</v>
      </c>
      <c r="F28" s="28" t="s">
        <v>188</v>
      </c>
      <c r="G28" s="28"/>
      <c r="H28" s="29" t="s">
        <v>7</v>
      </c>
      <c r="I28" s="35" t="s">
        <v>142</v>
      </c>
      <c r="J28" s="28" t="s">
        <v>439</v>
      </c>
      <c r="K28" s="35" t="s">
        <v>142</v>
      </c>
      <c r="L28" s="28" t="s">
        <v>310</v>
      </c>
      <c r="M28" s="30">
        <v>46002</v>
      </c>
      <c r="N28" s="30">
        <v>46003</v>
      </c>
      <c r="O28" s="180" t="s">
        <v>226</v>
      </c>
      <c r="P28" s="180" t="s">
        <v>226</v>
      </c>
      <c r="Q28" s="180" t="s">
        <v>226</v>
      </c>
      <c r="R28" s="180" t="s">
        <v>226</v>
      </c>
      <c r="S28" s="93"/>
      <c r="T28" s="35">
        <v>1</v>
      </c>
      <c r="U28" s="273">
        <v>120</v>
      </c>
      <c r="V28" s="35">
        <v>1</v>
      </c>
      <c r="W28" s="273">
        <v>55</v>
      </c>
      <c r="X28" s="35">
        <f t="shared" si="0"/>
        <v>2</v>
      </c>
      <c r="Y28" s="274">
        <f t="shared" si="1"/>
        <v>175</v>
      </c>
      <c r="Z28" s="274">
        <f t="shared" si="2"/>
        <v>175</v>
      </c>
      <c r="AA28" s="178" t="s">
        <v>549</v>
      </c>
      <c r="AB28" s="38"/>
      <c r="AC28" s="41"/>
      <c r="AD28" s="38"/>
    </row>
    <row r="29" spans="1:30" s="39" customFormat="1" ht="45" customHeight="1">
      <c r="A29" s="27" t="s">
        <v>430</v>
      </c>
      <c r="B29" s="27" t="s">
        <v>430</v>
      </c>
      <c r="C29" s="27" t="s">
        <v>163</v>
      </c>
      <c r="D29" s="27">
        <v>2399</v>
      </c>
      <c r="E29" s="27" t="s">
        <v>617</v>
      </c>
      <c r="F29" s="28" t="s">
        <v>305</v>
      </c>
      <c r="G29" s="28"/>
      <c r="H29" s="29" t="s">
        <v>7</v>
      </c>
      <c r="I29" s="35" t="s">
        <v>142</v>
      </c>
      <c r="J29" s="28" t="s">
        <v>402</v>
      </c>
      <c r="K29" s="35" t="s">
        <v>142</v>
      </c>
      <c r="L29" s="28" t="s">
        <v>310</v>
      </c>
      <c r="M29" s="30">
        <v>45996</v>
      </c>
      <c r="N29" s="30">
        <v>45996</v>
      </c>
      <c r="O29" s="180" t="s">
        <v>226</v>
      </c>
      <c r="P29" s="180" t="s">
        <v>226</v>
      </c>
      <c r="Q29" s="180" t="s">
        <v>226</v>
      </c>
      <c r="R29" s="180" t="s">
        <v>226</v>
      </c>
      <c r="S29" s="93"/>
      <c r="T29" s="35"/>
      <c r="U29" s="273"/>
      <c r="V29" s="35">
        <v>1</v>
      </c>
      <c r="W29" s="273">
        <v>55</v>
      </c>
      <c r="X29" s="35">
        <f t="shared" si="0"/>
        <v>1</v>
      </c>
      <c r="Y29" s="274">
        <f t="shared" si="1"/>
        <v>55</v>
      </c>
      <c r="Z29" s="274">
        <f t="shared" si="2"/>
        <v>55</v>
      </c>
      <c r="AA29" s="178" t="s">
        <v>549</v>
      </c>
      <c r="AB29" s="38"/>
      <c r="AC29" s="41"/>
      <c r="AD29" s="38"/>
    </row>
    <row r="30" spans="1:30" s="39" customFormat="1" ht="45" customHeight="1">
      <c r="A30" s="27" t="s">
        <v>430</v>
      </c>
      <c r="B30" s="27" t="s">
        <v>430</v>
      </c>
      <c r="C30" s="27" t="s">
        <v>177</v>
      </c>
      <c r="D30" s="27">
        <v>3166</v>
      </c>
      <c r="E30" s="27" t="s">
        <v>178</v>
      </c>
      <c r="F30" s="28" t="s">
        <v>305</v>
      </c>
      <c r="G30" s="28"/>
      <c r="H30" s="29" t="s">
        <v>7</v>
      </c>
      <c r="I30" s="35" t="s">
        <v>142</v>
      </c>
      <c r="J30" s="28" t="s">
        <v>402</v>
      </c>
      <c r="K30" s="35" t="s">
        <v>142</v>
      </c>
      <c r="L30" s="28" t="s">
        <v>310</v>
      </c>
      <c r="M30" s="30">
        <v>45996</v>
      </c>
      <c r="N30" s="30">
        <v>45996</v>
      </c>
      <c r="O30" s="180" t="s">
        <v>226</v>
      </c>
      <c r="P30" s="180" t="s">
        <v>226</v>
      </c>
      <c r="Q30" s="180" t="s">
        <v>226</v>
      </c>
      <c r="R30" s="180" t="s">
        <v>226</v>
      </c>
      <c r="S30" s="93"/>
      <c r="T30" s="35"/>
      <c r="U30" s="273"/>
      <c r="V30" s="35">
        <v>1</v>
      </c>
      <c r="W30" s="273">
        <v>57</v>
      </c>
      <c r="X30" s="35">
        <f t="shared" si="0"/>
        <v>1</v>
      </c>
      <c r="Y30" s="274">
        <f t="shared" si="1"/>
        <v>57</v>
      </c>
      <c r="Z30" s="274">
        <f t="shared" si="2"/>
        <v>57</v>
      </c>
      <c r="AA30" s="178" t="s">
        <v>549</v>
      </c>
      <c r="AB30" s="38"/>
      <c r="AC30" s="41"/>
      <c r="AD30" s="38"/>
    </row>
    <row r="31" spans="1:30" s="39" customFormat="1" ht="45" customHeight="1">
      <c r="A31" s="27" t="s">
        <v>430</v>
      </c>
      <c r="B31" s="27" t="s">
        <v>430</v>
      </c>
      <c r="C31" s="27" t="s">
        <v>427</v>
      </c>
      <c r="D31" s="27" t="s">
        <v>511</v>
      </c>
      <c r="E31" s="27" t="s">
        <v>169</v>
      </c>
      <c r="F31" s="28" t="s">
        <v>618</v>
      </c>
      <c r="G31" s="28"/>
      <c r="H31" s="29" t="s">
        <v>7</v>
      </c>
      <c r="I31" s="35" t="s">
        <v>142</v>
      </c>
      <c r="J31" s="28" t="s">
        <v>402</v>
      </c>
      <c r="K31" s="35" t="s">
        <v>142</v>
      </c>
      <c r="L31" s="28" t="s">
        <v>299</v>
      </c>
      <c r="M31" s="30">
        <v>45992</v>
      </c>
      <c r="N31" s="30">
        <v>45995</v>
      </c>
      <c r="O31" s="180" t="s">
        <v>226</v>
      </c>
      <c r="P31" s="180" t="s">
        <v>226</v>
      </c>
      <c r="Q31" s="180" t="s">
        <v>226</v>
      </c>
      <c r="R31" s="180" t="s">
        <v>226</v>
      </c>
      <c r="S31" s="93"/>
      <c r="T31" s="35">
        <v>3</v>
      </c>
      <c r="U31" s="273">
        <v>170.12</v>
      </c>
      <c r="V31" s="35">
        <v>1</v>
      </c>
      <c r="W31" s="273">
        <v>57</v>
      </c>
      <c r="X31" s="35">
        <f t="shared" si="0"/>
        <v>4</v>
      </c>
      <c r="Y31" s="274">
        <f t="shared" si="1"/>
        <v>567.36</v>
      </c>
      <c r="Z31" s="274">
        <f t="shared" si="2"/>
        <v>567.36</v>
      </c>
      <c r="AA31" s="178" t="s">
        <v>549</v>
      </c>
      <c r="AB31" s="38"/>
      <c r="AC31" s="41"/>
      <c r="AD31" s="38"/>
    </row>
    <row r="32" spans="1:30" s="39" customFormat="1" ht="45" customHeight="1">
      <c r="A32" s="27" t="s">
        <v>430</v>
      </c>
      <c r="B32" s="27" t="s">
        <v>430</v>
      </c>
      <c r="C32" s="27" t="s">
        <v>174</v>
      </c>
      <c r="D32" s="27" t="s">
        <v>301</v>
      </c>
      <c r="E32" s="27" t="s">
        <v>143</v>
      </c>
      <c r="F32" s="28" t="s">
        <v>188</v>
      </c>
      <c r="G32" s="28"/>
      <c r="H32" s="29" t="s">
        <v>7</v>
      </c>
      <c r="I32" s="35" t="s">
        <v>142</v>
      </c>
      <c r="J32" s="28" t="s">
        <v>402</v>
      </c>
      <c r="K32" s="35" t="s">
        <v>142</v>
      </c>
      <c r="L32" s="28" t="s">
        <v>310</v>
      </c>
      <c r="M32" s="30">
        <v>45996</v>
      </c>
      <c r="N32" s="30">
        <v>45996</v>
      </c>
      <c r="O32" s="180" t="s">
        <v>226</v>
      </c>
      <c r="P32" s="180" t="s">
        <v>226</v>
      </c>
      <c r="Q32" s="180" t="s">
        <v>226</v>
      </c>
      <c r="R32" s="180" t="s">
        <v>226</v>
      </c>
      <c r="S32" s="93"/>
      <c r="T32" s="35"/>
      <c r="U32" s="273"/>
      <c r="V32" s="35">
        <v>1</v>
      </c>
      <c r="W32" s="273">
        <v>55</v>
      </c>
      <c r="X32" s="35">
        <f t="shared" si="0"/>
        <v>1</v>
      </c>
      <c r="Y32" s="274">
        <f t="shared" si="1"/>
        <v>55</v>
      </c>
      <c r="Z32" s="274">
        <f t="shared" si="2"/>
        <v>55</v>
      </c>
      <c r="AA32" s="178" t="s">
        <v>549</v>
      </c>
      <c r="AB32" s="38"/>
      <c r="AC32" s="41"/>
      <c r="AD32" s="38"/>
    </row>
    <row r="33" spans="1:30" s="39" customFormat="1" ht="45" customHeight="1">
      <c r="A33" s="27" t="s">
        <v>430</v>
      </c>
      <c r="B33" s="27" t="s">
        <v>430</v>
      </c>
      <c r="C33" s="27" t="s">
        <v>578</v>
      </c>
      <c r="D33" s="27">
        <v>1491749101</v>
      </c>
      <c r="E33" s="27" t="s">
        <v>580</v>
      </c>
      <c r="F33" s="28" t="s">
        <v>616</v>
      </c>
      <c r="G33" s="28"/>
      <c r="H33" s="29" t="s">
        <v>7</v>
      </c>
      <c r="I33" s="35" t="s">
        <v>142</v>
      </c>
      <c r="J33" s="28" t="s">
        <v>402</v>
      </c>
      <c r="K33" s="35" t="s">
        <v>142</v>
      </c>
      <c r="L33" s="28" t="s">
        <v>230</v>
      </c>
      <c r="M33" s="30">
        <v>45999</v>
      </c>
      <c r="N33" s="30">
        <v>46000</v>
      </c>
      <c r="O33" s="180" t="s">
        <v>226</v>
      </c>
      <c r="P33" s="180" t="s">
        <v>226</v>
      </c>
      <c r="Q33" s="180" t="s">
        <v>226</v>
      </c>
      <c r="R33" s="180" t="s">
        <v>226</v>
      </c>
      <c r="S33" s="93"/>
      <c r="T33" s="35">
        <v>1</v>
      </c>
      <c r="U33" s="273">
        <v>170.12</v>
      </c>
      <c r="V33" s="35"/>
      <c r="W33" s="273"/>
      <c r="X33" s="35">
        <f t="shared" si="0"/>
        <v>1</v>
      </c>
      <c r="Y33" s="274">
        <f t="shared" si="1"/>
        <v>170.12</v>
      </c>
      <c r="Z33" s="274">
        <f t="shared" si="2"/>
        <v>170.12</v>
      </c>
      <c r="AA33" s="178" t="s">
        <v>549</v>
      </c>
      <c r="AB33" s="38"/>
      <c r="AC33" s="41"/>
      <c r="AD33" s="38"/>
    </row>
    <row r="34" spans="1:30" s="39" customFormat="1" ht="45" customHeight="1">
      <c r="A34" s="27" t="s">
        <v>430</v>
      </c>
      <c r="B34" s="27" t="s">
        <v>430</v>
      </c>
      <c r="C34" s="27" t="s">
        <v>578</v>
      </c>
      <c r="D34" s="27">
        <v>1491749101</v>
      </c>
      <c r="E34" s="27" t="s">
        <v>580</v>
      </c>
      <c r="F34" s="28" t="s">
        <v>616</v>
      </c>
      <c r="G34" s="28"/>
      <c r="H34" s="29" t="s">
        <v>7</v>
      </c>
      <c r="I34" s="35" t="s">
        <v>142</v>
      </c>
      <c r="J34" s="28" t="s">
        <v>230</v>
      </c>
      <c r="K34" s="35" t="s">
        <v>142</v>
      </c>
      <c r="L34" s="28" t="s">
        <v>372</v>
      </c>
      <c r="M34" s="30">
        <v>46000</v>
      </c>
      <c r="N34" s="30">
        <v>46001</v>
      </c>
      <c r="O34" s="180" t="s">
        <v>226</v>
      </c>
      <c r="P34" s="180" t="s">
        <v>226</v>
      </c>
      <c r="Q34" s="180" t="s">
        <v>226</v>
      </c>
      <c r="R34" s="180" t="s">
        <v>226</v>
      </c>
      <c r="S34" s="93"/>
      <c r="T34" s="35">
        <v>1</v>
      </c>
      <c r="U34" s="273">
        <v>170.12</v>
      </c>
      <c r="V34" s="35"/>
      <c r="W34" s="273"/>
      <c r="X34" s="35">
        <f t="shared" si="0"/>
        <v>1</v>
      </c>
      <c r="Y34" s="274">
        <f t="shared" si="1"/>
        <v>170.12</v>
      </c>
      <c r="Z34" s="274">
        <f t="shared" si="2"/>
        <v>170.12</v>
      </c>
      <c r="AA34" s="178" t="s">
        <v>549</v>
      </c>
      <c r="AB34" s="38"/>
      <c r="AC34" s="41"/>
      <c r="AD34" s="38"/>
    </row>
    <row r="35" spans="1:30" s="39" customFormat="1" ht="45" customHeight="1">
      <c r="A35" s="27" t="s">
        <v>430</v>
      </c>
      <c r="B35" s="27" t="s">
        <v>430</v>
      </c>
      <c r="C35" s="27" t="s">
        <v>578</v>
      </c>
      <c r="D35" s="27">
        <v>1491749101</v>
      </c>
      <c r="E35" s="27" t="s">
        <v>580</v>
      </c>
      <c r="F35" s="28" t="s">
        <v>616</v>
      </c>
      <c r="G35" s="28"/>
      <c r="H35" s="29" t="s">
        <v>7</v>
      </c>
      <c r="I35" s="35" t="s">
        <v>142</v>
      </c>
      <c r="J35" s="28" t="s">
        <v>372</v>
      </c>
      <c r="K35" s="35" t="s">
        <v>142</v>
      </c>
      <c r="L35" s="28" t="s">
        <v>532</v>
      </c>
      <c r="M35" s="30">
        <v>46001</v>
      </c>
      <c r="N35" s="30">
        <v>46002</v>
      </c>
      <c r="O35" s="180" t="s">
        <v>226</v>
      </c>
      <c r="P35" s="180" t="s">
        <v>226</v>
      </c>
      <c r="Q35" s="180" t="s">
        <v>226</v>
      </c>
      <c r="R35" s="180" t="s">
        <v>226</v>
      </c>
      <c r="S35" s="93"/>
      <c r="T35" s="35">
        <v>1</v>
      </c>
      <c r="U35" s="273">
        <v>170.12</v>
      </c>
      <c r="V35" s="35"/>
      <c r="W35" s="273"/>
      <c r="X35" s="35">
        <f t="shared" si="0"/>
        <v>1</v>
      </c>
      <c r="Y35" s="274">
        <f t="shared" si="1"/>
        <v>170.12</v>
      </c>
      <c r="Z35" s="274">
        <f t="shared" si="2"/>
        <v>170.12</v>
      </c>
      <c r="AA35" s="178" t="s">
        <v>549</v>
      </c>
      <c r="AB35" s="38"/>
      <c r="AC35" s="41"/>
      <c r="AD35" s="38"/>
    </row>
    <row r="36" spans="1:30" s="39" customFormat="1" ht="45" customHeight="1">
      <c r="A36" s="27" t="s">
        <v>430</v>
      </c>
      <c r="B36" s="27" t="s">
        <v>430</v>
      </c>
      <c r="C36" s="27" t="s">
        <v>578</v>
      </c>
      <c r="D36" s="27">
        <v>1491749101</v>
      </c>
      <c r="E36" s="27" t="s">
        <v>580</v>
      </c>
      <c r="F36" s="28" t="s">
        <v>616</v>
      </c>
      <c r="G36" s="28"/>
      <c r="H36" s="29" t="s">
        <v>7</v>
      </c>
      <c r="I36" s="35" t="s">
        <v>142</v>
      </c>
      <c r="J36" s="28" t="s">
        <v>439</v>
      </c>
      <c r="K36" s="35" t="s">
        <v>142</v>
      </c>
      <c r="L36" s="28" t="s">
        <v>310</v>
      </c>
      <c r="M36" s="30">
        <v>46002</v>
      </c>
      <c r="N36" s="30">
        <v>46003</v>
      </c>
      <c r="O36" s="180" t="s">
        <v>226</v>
      </c>
      <c r="P36" s="180" t="s">
        <v>226</v>
      </c>
      <c r="Q36" s="180" t="s">
        <v>226</v>
      </c>
      <c r="R36" s="180" t="s">
        <v>226</v>
      </c>
      <c r="S36" s="93"/>
      <c r="T36" s="35">
        <v>1</v>
      </c>
      <c r="U36" s="273">
        <v>170.12</v>
      </c>
      <c r="V36" s="35">
        <v>1</v>
      </c>
      <c r="W36" s="273">
        <v>57</v>
      </c>
      <c r="X36" s="35">
        <f t="shared" si="0"/>
        <v>2</v>
      </c>
      <c r="Y36" s="274">
        <f t="shared" si="1"/>
        <v>227.12</v>
      </c>
      <c r="Z36" s="274">
        <f t="shared" si="2"/>
        <v>227.12</v>
      </c>
      <c r="AA36" s="178" t="s">
        <v>549</v>
      </c>
      <c r="AB36" s="38"/>
      <c r="AC36" s="41"/>
      <c r="AD36" s="38"/>
    </row>
    <row r="37" spans="1:30" s="39" customFormat="1" ht="45" customHeight="1">
      <c r="A37" s="27" t="s">
        <v>430</v>
      </c>
      <c r="B37" s="27" t="s">
        <v>430</v>
      </c>
      <c r="C37" s="27" t="s">
        <v>159</v>
      </c>
      <c r="D37" s="27">
        <v>86959</v>
      </c>
      <c r="E37" s="27" t="s">
        <v>160</v>
      </c>
      <c r="F37" s="28" t="s">
        <v>610</v>
      </c>
      <c r="G37" s="28"/>
      <c r="H37" s="29" t="s">
        <v>7</v>
      </c>
      <c r="I37" s="35" t="s">
        <v>142</v>
      </c>
      <c r="J37" s="28" t="s">
        <v>233</v>
      </c>
      <c r="K37" s="35" t="s">
        <v>183</v>
      </c>
      <c r="L37" s="28" t="s">
        <v>184</v>
      </c>
      <c r="M37" s="30">
        <v>45998</v>
      </c>
      <c r="N37" s="30">
        <v>46002</v>
      </c>
      <c r="O37" s="180" t="s">
        <v>246</v>
      </c>
      <c r="P37" s="180" t="s">
        <v>611</v>
      </c>
      <c r="Q37" s="180">
        <v>1848.96</v>
      </c>
      <c r="R37" s="180">
        <v>2106.67</v>
      </c>
      <c r="S37" s="93">
        <v>3955.63</v>
      </c>
      <c r="T37" s="35">
        <v>4</v>
      </c>
      <c r="U37" s="273">
        <v>449.67</v>
      </c>
      <c r="V37" s="35">
        <v>1</v>
      </c>
      <c r="W37" s="273">
        <v>134.9</v>
      </c>
      <c r="X37" s="35">
        <f t="shared" si="0"/>
        <v>5</v>
      </c>
      <c r="Y37" s="274">
        <f t="shared" si="1"/>
        <v>1933.5800000000002</v>
      </c>
      <c r="Z37" s="274">
        <f t="shared" si="2"/>
        <v>5889.21</v>
      </c>
      <c r="AA37" s="178"/>
      <c r="AB37" s="38"/>
      <c r="AC37" s="41"/>
      <c r="AD37" s="38"/>
    </row>
    <row r="38" spans="1:30" s="39" customFormat="1" ht="45" customHeight="1">
      <c r="A38" s="27" t="s">
        <v>430</v>
      </c>
      <c r="B38" s="27" t="s">
        <v>430</v>
      </c>
      <c r="C38" s="27" t="s">
        <v>174</v>
      </c>
      <c r="D38" s="27" t="s">
        <v>301</v>
      </c>
      <c r="E38" s="27" t="s">
        <v>143</v>
      </c>
      <c r="F38" s="28" t="s">
        <v>188</v>
      </c>
      <c r="G38" s="28"/>
      <c r="H38" s="29" t="s">
        <v>202</v>
      </c>
      <c r="I38" s="35" t="s">
        <v>142</v>
      </c>
      <c r="J38" s="28" t="s">
        <v>402</v>
      </c>
      <c r="K38" s="35" t="s">
        <v>142</v>
      </c>
      <c r="L38" s="28" t="s">
        <v>469</v>
      </c>
      <c r="M38" s="30">
        <v>46008</v>
      </c>
      <c r="N38" s="30">
        <v>46008</v>
      </c>
      <c r="O38" s="180" t="s">
        <v>226</v>
      </c>
      <c r="P38" s="180" t="s">
        <v>226</v>
      </c>
      <c r="Q38" s="180" t="s">
        <v>226</v>
      </c>
      <c r="R38" s="180" t="s">
        <v>226</v>
      </c>
      <c r="S38" s="93"/>
      <c r="T38" s="35"/>
      <c r="U38" s="273"/>
      <c r="V38" s="35">
        <v>1</v>
      </c>
      <c r="W38" s="273">
        <v>55</v>
      </c>
      <c r="X38" s="35">
        <f t="shared" si="0"/>
        <v>1</v>
      </c>
      <c r="Y38" s="274">
        <f t="shared" si="1"/>
        <v>55</v>
      </c>
      <c r="Z38" s="274">
        <f t="shared" si="2"/>
        <v>55</v>
      </c>
      <c r="AA38" s="178" t="s">
        <v>549</v>
      </c>
      <c r="AB38" s="38"/>
      <c r="AC38" s="41"/>
      <c r="AD38" s="38"/>
    </row>
    <row r="39" spans="1:30" s="39" customFormat="1" ht="45" customHeight="1">
      <c r="A39" s="27" t="s">
        <v>430</v>
      </c>
      <c r="B39" s="27" t="s">
        <v>430</v>
      </c>
      <c r="C39" s="27" t="s">
        <v>582</v>
      </c>
      <c r="D39" s="27" t="s">
        <v>583</v>
      </c>
      <c r="E39" s="27" t="s">
        <v>615</v>
      </c>
      <c r="F39" s="28" t="s">
        <v>616</v>
      </c>
      <c r="G39" s="28"/>
      <c r="H39" s="29" t="s">
        <v>7</v>
      </c>
      <c r="I39" s="35" t="s">
        <v>142</v>
      </c>
      <c r="J39" s="28" t="s">
        <v>402</v>
      </c>
      <c r="K39" s="35" t="s">
        <v>142</v>
      </c>
      <c r="L39" s="28" t="s">
        <v>439</v>
      </c>
      <c r="M39" s="30">
        <v>46008</v>
      </c>
      <c r="N39" s="30">
        <v>46008</v>
      </c>
      <c r="O39" s="180" t="s">
        <v>226</v>
      </c>
      <c r="P39" s="180" t="s">
        <v>226</v>
      </c>
      <c r="Q39" s="180" t="s">
        <v>226</v>
      </c>
      <c r="R39" s="180" t="s">
        <v>226</v>
      </c>
      <c r="S39" s="93"/>
      <c r="T39" s="35"/>
      <c r="U39" s="273"/>
      <c r="V39" s="35">
        <v>1</v>
      </c>
      <c r="W39" s="273">
        <v>57</v>
      </c>
      <c r="X39" s="35">
        <f t="shared" si="0"/>
        <v>1</v>
      </c>
      <c r="Y39" s="274">
        <f t="shared" si="1"/>
        <v>57</v>
      </c>
      <c r="Z39" s="274">
        <f t="shared" si="2"/>
        <v>57</v>
      </c>
      <c r="AA39" s="178" t="s">
        <v>549</v>
      </c>
      <c r="AB39" s="38"/>
      <c r="AC39" s="41"/>
      <c r="AD39" s="38"/>
    </row>
    <row r="40" spans="1:30" s="39" customFormat="1" ht="45" customHeight="1">
      <c r="A40" s="27" t="s">
        <v>430</v>
      </c>
      <c r="B40" s="27" t="s">
        <v>430</v>
      </c>
      <c r="C40" s="27" t="s">
        <v>578</v>
      </c>
      <c r="D40" s="27">
        <v>1491749101</v>
      </c>
      <c r="E40" s="27" t="s">
        <v>580</v>
      </c>
      <c r="F40" s="28" t="s">
        <v>616</v>
      </c>
      <c r="G40" s="28"/>
      <c r="H40" s="29" t="s">
        <v>7</v>
      </c>
      <c r="I40" s="35" t="s">
        <v>142</v>
      </c>
      <c r="J40" s="28" t="s">
        <v>402</v>
      </c>
      <c r="K40" s="35" t="s">
        <v>142</v>
      </c>
      <c r="L40" s="28" t="s">
        <v>439</v>
      </c>
      <c r="M40" s="30">
        <v>46008</v>
      </c>
      <c r="N40" s="30">
        <v>46008</v>
      </c>
      <c r="O40" s="180" t="s">
        <v>226</v>
      </c>
      <c r="P40" s="180" t="s">
        <v>226</v>
      </c>
      <c r="Q40" s="180" t="s">
        <v>226</v>
      </c>
      <c r="R40" s="180" t="s">
        <v>226</v>
      </c>
      <c r="S40" s="93"/>
      <c r="T40" s="35"/>
      <c r="U40" s="273"/>
      <c r="V40" s="35">
        <v>1</v>
      </c>
      <c r="W40" s="273">
        <v>57</v>
      </c>
      <c r="X40" s="35">
        <f t="shared" si="0"/>
        <v>1</v>
      </c>
      <c r="Y40" s="274">
        <f t="shared" si="1"/>
        <v>57</v>
      </c>
      <c r="Z40" s="274">
        <f t="shared" si="2"/>
        <v>57</v>
      </c>
      <c r="AA40" s="178" t="s">
        <v>549</v>
      </c>
      <c r="AB40" s="38"/>
      <c r="AC40" s="41"/>
      <c r="AD40" s="38"/>
    </row>
    <row r="41" spans="1:30" ht="15.75" customHeight="1">
      <c r="A41" s="253" t="s">
        <v>40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58"/>
      <c r="N41" s="58"/>
      <c r="O41" s="58"/>
      <c r="P41" s="58"/>
      <c r="Q41" s="111"/>
      <c r="R41" s="111"/>
      <c r="S41" s="134"/>
      <c r="T41" s="55"/>
      <c r="U41" s="167"/>
      <c r="V41" s="55"/>
      <c r="W41" s="167"/>
      <c r="X41" s="68"/>
      <c r="Y41" s="182"/>
      <c r="AA41" s="185"/>
      <c r="AB41" s="55"/>
    </row>
    <row r="42" spans="1:30" ht="15.75" customHeight="1">
      <c r="A42" s="254" t="s">
        <v>41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58"/>
      <c r="N42" s="58"/>
      <c r="O42" s="58"/>
      <c r="P42" s="58"/>
      <c r="Q42" s="111"/>
      <c r="R42" s="111"/>
      <c r="S42" s="134"/>
      <c r="T42" s="55"/>
      <c r="U42" s="167"/>
      <c r="V42" s="55"/>
      <c r="W42" s="167"/>
      <c r="X42" s="68"/>
      <c r="Y42" s="182"/>
      <c r="AA42" s="185"/>
      <c r="AB42" s="55"/>
    </row>
    <row r="43" spans="1:30" ht="15.75" customHeight="1">
      <c r="A43" s="257" t="s">
        <v>42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9"/>
      <c r="M43" s="58"/>
      <c r="N43" s="58"/>
      <c r="O43" s="58"/>
      <c r="P43" s="58"/>
      <c r="Q43" s="111"/>
      <c r="R43" s="111"/>
      <c r="S43" s="134"/>
      <c r="T43" s="55"/>
      <c r="U43" s="167"/>
      <c r="V43" s="55"/>
      <c r="W43" s="167"/>
      <c r="X43" s="68"/>
      <c r="Y43" s="182"/>
      <c r="AA43" s="185"/>
      <c r="AB43" s="55"/>
    </row>
    <row r="44" spans="1:30" ht="15.75" customHeight="1">
      <c r="A44" s="257" t="s">
        <v>43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9"/>
      <c r="M44" s="58"/>
      <c r="N44" s="58"/>
      <c r="O44" s="58"/>
      <c r="P44" s="58"/>
      <c r="Q44" s="111"/>
      <c r="R44" s="111"/>
      <c r="S44" s="134"/>
      <c r="T44" s="55"/>
      <c r="U44" s="167"/>
      <c r="V44" s="55"/>
      <c r="W44" s="167"/>
      <c r="X44" s="68"/>
      <c r="Y44" s="182"/>
      <c r="AA44" s="185"/>
      <c r="AB44" s="55"/>
    </row>
    <row r="45" spans="1:30" ht="15.75" customHeight="1">
      <c r="A45" s="257" t="s">
        <v>44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9"/>
      <c r="M45" s="58"/>
      <c r="N45" s="58"/>
      <c r="O45" s="58"/>
      <c r="P45" s="58"/>
      <c r="Q45" s="111"/>
      <c r="R45" s="111"/>
      <c r="S45" s="134"/>
      <c r="T45" s="55"/>
      <c r="U45" s="167"/>
      <c r="V45" s="55"/>
      <c r="W45" s="167"/>
      <c r="X45" s="68"/>
      <c r="Y45" s="182"/>
      <c r="AA45" s="185"/>
      <c r="AB45" s="55"/>
    </row>
    <row r="46" spans="1:30" ht="15.75" customHeight="1">
      <c r="A46" s="257" t="s">
        <v>45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9"/>
      <c r="M46" s="58"/>
      <c r="N46" s="58"/>
      <c r="O46" s="58"/>
      <c r="P46" s="58"/>
      <c r="Q46" s="111"/>
      <c r="R46" s="111"/>
      <c r="S46" s="134"/>
      <c r="T46" s="55"/>
      <c r="U46" s="167"/>
      <c r="V46" s="55"/>
      <c r="W46" s="167"/>
      <c r="X46" s="68"/>
      <c r="Y46" s="182"/>
      <c r="AA46" s="185"/>
      <c r="AB46" s="55"/>
    </row>
    <row r="47" spans="1:30" ht="15.75" customHeight="1">
      <c r="A47" s="257" t="s">
        <v>46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9"/>
      <c r="M47" s="58"/>
      <c r="N47" s="58"/>
      <c r="O47" s="58"/>
      <c r="P47" s="58"/>
      <c r="Q47" s="111"/>
      <c r="R47" s="111"/>
      <c r="S47" s="134"/>
      <c r="T47" s="55"/>
      <c r="U47" s="167"/>
      <c r="V47" s="55"/>
      <c r="W47" s="167"/>
      <c r="X47" s="68"/>
      <c r="Y47" s="182"/>
      <c r="AA47" s="185"/>
      <c r="AB47" s="55"/>
    </row>
    <row r="48" spans="1:30" ht="15.75" customHeight="1">
      <c r="A48" s="257" t="s">
        <v>47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9"/>
      <c r="M48" s="58"/>
      <c r="N48" s="58"/>
      <c r="O48" s="58"/>
      <c r="P48" s="58"/>
      <c r="Q48" s="111"/>
      <c r="R48" s="111"/>
      <c r="S48" s="134"/>
      <c r="T48" s="55"/>
      <c r="U48" s="167"/>
      <c r="V48" s="55"/>
      <c r="W48" s="167"/>
      <c r="X48" s="68"/>
      <c r="Y48" s="182"/>
      <c r="AA48" s="185"/>
      <c r="AB48" s="55"/>
    </row>
    <row r="49" spans="1:28" ht="15.75" customHeight="1">
      <c r="A49" s="257" t="s">
        <v>91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9"/>
      <c r="M49" s="58"/>
      <c r="N49" s="58"/>
      <c r="O49" s="58"/>
      <c r="P49" s="58"/>
      <c r="Q49" s="111"/>
      <c r="R49" s="111"/>
      <c r="S49" s="134"/>
      <c r="T49" s="55"/>
      <c r="U49" s="167"/>
      <c r="V49" s="55"/>
      <c r="W49" s="167"/>
      <c r="X49" s="68"/>
      <c r="Y49" s="182"/>
      <c r="AA49" s="185"/>
      <c r="AB49" s="55"/>
    </row>
    <row r="50" spans="1:28" ht="14.25">
      <c r="A50" s="271" t="s">
        <v>92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9"/>
      <c r="M50" s="58"/>
      <c r="N50" s="58"/>
      <c r="O50" s="58"/>
      <c r="P50" s="58"/>
      <c r="Q50" s="111"/>
      <c r="R50" s="111"/>
      <c r="S50" s="134"/>
      <c r="T50" s="55"/>
      <c r="U50" s="167"/>
      <c r="V50" s="55"/>
      <c r="W50" s="167"/>
      <c r="X50" s="68"/>
      <c r="Y50" s="182"/>
      <c r="AA50" s="185"/>
      <c r="AB50" s="55"/>
    </row>
    <row r="51" spans="1:28" ht="15.75" customHeight="1">
      <c r="A51" s="257" t="s">
        <v>93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9"/>
      <c r="M51" s="58"/>
      <c r="N51" s="58"/>
      <c r="O51" s="58"/>
      <c r="P51" s="58"/>
      <c r="Q51" s="111"/>
      <c r="R51" s="111"/>
      <c r="S51" s="134"/>
      <c r="T51" s="55"/>
      <c r="U51" s="167"/>
      <c r="V51" s="55"/>
      <c r="W51" s="167"/>
      <c r="X51" s="68"/>
      <c r="Y51" s="182"/>
      <c r="AA51" s="185"/>
      <c r="AB51" s="55"/>
    </row>
    <row r="52" spans="1:28" ht="15.75" customHeight="1">
      <c r="A52" s="257" t="s">
        <v>94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9"/>
      <c r="M52" s="58"/>
      <c r="N52" s="58"/>
      <c r="O52" s="58"/>
      <c r="P52" s="58"/>
      <c r="Q52" s="111"/>
      <c r="R52" s="111"/>
      <c r="S52" s="134"/>
      <c r="T52" s="55"/>
      <c r="U52" s="167"/>
      <c r="V52" s="55"/>
      <c r="W52" s="167"/>
      <c r="X52" s="68"/>
      <c r="Y52" s="182"/>
      <c r="AA52" s="185"/>
      <c r="AB52" s="55"/>
    </row>
    <row r="53" spans="1:28" ht="15.75" customHeight="1">
      <c r="A53" s="257" t="s">
        <v>95</v>
      </c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9"/>
      <c r="M53" s="58"/>
      <c r="N53" s="58"/>
      <c r="O53" s="58"/>
      <c r="P53" s="58"/>
      <c r="Q53" s="111"/>
      <c r="R53" s="111"/>
      <c r="S53" s="134"/>
      <c r="T53" s="55"/>
      <c r="U53" s="167"/>
      <c r="V53" s="55"/>
      <c r="W53" s="167"/>
      <c r="X53" s="68"/>
      <c r="Y53" s="182"/>
      <c r="AA53" s="185"/>
      <c r="AB53" s="55"/>
    </row>
    <row r="54" spans="1:28" ht="15.75" customHeight="1">
      <c r="A54" s="230" t="s">
        <v>96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  <c r="M54" s="58"/>
      <c r="N54" s="58"/>
      <c r="O54" s="58"/>
      <c r="P54" s="58"/>
      <c r="Q54" s="111"/>
      <c r="R54" s="111"/>
      <c r="S54" s="134"/>
      <c r="T54" s="55"/>
      <c r="U54" s="167"/>
      <c r="V54" s="55"/>
      <c r="W54" s="167"/>
      <c r="X54" s="68"/>
      <c r="Y54" s="182"/>
      <c r="AA54" s="185"/>
      <c r="AB54" s="55"/>
    </row>
    <row r="55" spans="1:28" ht="15.75" customHeight="1">
      <c r="A55" s="230" t="s">
        <v>97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  <c r="M55" s="58"/>
      <c r="N55" s="58"/>
      <c r="O55" s="58"/>
      <c r="P55" s="58"/>
      <c r="Q55" s="111"/>
      <c r="R55" s="111"/>
      <c r="S55" s="134"/>
      <c r="T55" s="55"/>
      <c r="U55" s="167"/>
      <c r="V55" s="55"/>
      <c r="W55" s="167"/>
      <c r="X55" s="68"/>
      <c r="Y55" s="182"/>
      <c r="AA55" s="185"/>
      <c r="AB55" s="55"/>
    </row>
    <row r="56" spans="1:28" ht="15.75" customHeight="1">
      <c r="A56" s="230" t="s">
        <v>98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M56" s="58"/>
      <c r="N56" s="58"/>
      <c r="O56" s="58"/>
      <c r="P56" s="58"/>
      <c r="Q56" s="111"/>
      <c r="R56" s="111"/>
      <c r="S56" s="134"/>
      <c r="T56" s="55"/>
      <c r="U56" s="167"/>
      <c r="V56" s="55"/>
      <c r="W56" s="167"/>
      <c r="X56" s="68"/>
      <c r="Y56" s="182"/>
      <c r="AA56" s="185"/>
      <c r="AB56" s="55"/>
    </row>
    <row r="57" spans="1:28" ht="15.75" customHeight="1">
      <c r="A57" s="230" t="s">
        <v>99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  <c r="M57" s="58"/>
      <c r="N57" s="58"/>
      <c r="O57" s="58"/>
      <c r="P57" s="58"/>
      <c r="Q57" s="111"/>
      <c r="R57" s="111"/>
      <c r="S57" s="134"/>
      <c r="T57" s="55"/>
      <c r="U57" s="167"/>
      <c r="V57" s="55"/>
      <c r="W57" s="167"/>
      <c r="X57" s="68"/>
      <c r="Y57" s="182"/>
      <c r="AA57" s="185"/>
      <c r="AB57" s="55"/>
    </row>
    <row r="58" spans="1:28" ht="15.75" customHeight="1">
      <c r="A58" s="230" t="s">
        <v>100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  <c r="M58" s="58"/>
      <c r="N58" s="58"/>
      <c r="O58" s="58"/>
      <c r="P58" s="58"/>
      <c r="Q58" s="111"/>
      <c r="R58" s="111"/>
      <c r="S58" s="134"/>
      <c r="T58" s="55"/>
      <c r="U58" s="167"/>
      <c r="V58" s="55"/>
      <c r="W58" s="167"/>
      <c r="X58" s="68"/>
      <c r="Y58" s="182"/>
      <c r="AA58" s="185"/>
      <c r="AB58" s="55"/>
    </row>
    <row r="59" spans="1:28" ht="15.75" customHeight="1">
      <c r="A59" s="230" t="s">
        <v>101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  <c r="M59" s="58"/>
      <c r="N59" s="58"/>
      <c r="O59" s="58"/>
      <c r="P59" s="58"/>
      <c r="Q59" s="111"/>
      <c r="R59" s="111"/>
      <c r="S59" s="134"/>
      <c r="T59" s="55"/>
      <c r="U59" s="167"/>
      <c r="V59" s="55"/>
      <c r="W59" s="167"/>
      <c r="X59" s="68"/>
      <c r="Y59" s="182"/>
      <c r="AA59" s="185"/>
      <c r="AB59" s="55"/>
    </row>
    <row r="60" spans="1:28" ht="15.75" customHeight="1">
      <c r="A60" s="230" t="s">
        <v>102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58"/>
      <c r="N60" s="58"/>
      <c r="O60" s="58"/>
      <c r="P60" s="58"/>
      <c r="Q60" s="111"/>
      <c r="R60" s="111"/>
      <c r="S60" s="134"/>
      <c r="T60" s="55"/>
      <c r="U60" s="167"/>
      <c r="V60" s="55"/>
      <c r="W60" s="167"/>
      <c r="X60" s="68"/>
      <c r="Y60" s="182"/>
      <c r="AA60" s="185"/>
      <c r="AB60" s="55"/>
    </row>
    <row r="61" spans="1:28" ht="15.75" customHeight="1">
      <c r="A61" s="230" t="s">
        <v>103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58"/>
      <c r="N61" s="58"/>
      <c r="O61" s="58"/>
      <c r="P61" s="58"/>
      <c r="Q61" s="111"/>
      <c r="R61" s="111"/>
      <c r="S61" s="134"/>
      <c r="T61" s="55"/>
      <c r="U61" s="167"/>
      <c r="V61" s="55"/>
      <c r="W61" s="167"/>
      <c r="X61" s="68"/>
      <c r="Y61" s="182"/>
      <c r="AA61" s="185"/>
      <c r="AB61" s="55"/>
    </row>
    <row r="62" spans="1:28" ht="15.75" customHeight="1">
      <c r="A62" s="230" t="s">
        <v>104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58"/>
      <c r="N62" s="58"/>
      <c r="O62" s="58"/>
      <c r="P62" s="58"/>
      <c r="Q62" s="111"/>
      <c r="R62" s="111"/>
      <c r="S62" s="134"/>
      <c r="T62" s="55"/>
      <c r="U62" s="167"/>
      <c r="V62" s="55"/>
      <c r="W62" s="167"/>
      <c r="X62" s="68"/>
      <c r="Y62" s="182"/>
      <c r="AA62" s="185"/>
      <c r="AB62" s="55"/>
    </row>
    <row r="63" spans="1:28" ht="15.75" customHeight="1">
      <c r="A63" s="230" t="s">
        <v>105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58"/>
      <c r="N63" s="58"/>
      <c r="O63" s="58"/>
      <c r="P63" s="58"/>
      <c r="Q63" s="111"/>
      <c r="R63" s="111"/>
      <c r="S63" s="134"/>
      <c r="T63" s="55"/>
      <c r="U63" s="167"/>
      <c r="V63" s="55"/>
      <c r="W63" s="167"/>
      <c r="X63" s="68"/>
      <c r="Y63" s="182"/>
      <c r="AA63" s="185"/>
      <c r="AB63" s="55"/>
    </row>
    <row r="64" spans="1:28" ht="15.75" customHeight="1">
      <c r="A64" s="230" t="s">
        <v>106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2"/>
      <c r="M64" s="58"/>
      <c r="N64" s="58"/>
      <c r="O64" s="58"/>
      <c r="P64" s="58"/>
      <c r="Q64" s="111"/>
      <c r="R64" s="111"/>
      <c r="S64" s="134"/>
      <c r="T64" s="55"/>
      <c r="U64" s="167"/>
      <c r="V64" s="55"/>
      <c r="W64" s="167"/>
      <c r="X64" s="68"/>
      <c r="Y64" s="182"/>
      <c r="AA64" s="185"/>
      <c r="AB64" s="55"/>
    </row>
    <row r="65" spans="1:28" ht="15.75" customHeight="1">
      <c r="A65" s="230" t="s">
        <v>107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34"/>
      <c r="T65" s="55"/>
      <c r="U65" s="167"/>
      <c r="V65" s="55"/>
      <c r="W65" s="167"/>
      <c r="X65" s="68"/>
      <c r="Y65" s="182"/>
      <c r="AA65" s="185"/>
      <c r="AB65" s="55"/>
    </row>
    <row r="66" spans="1:28" ht="15.75" customHeight="1">
      <c r="A66" s="230" t="s">
        <v>108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34"/>
      <c r="T66" s="55"/>
      <c r="U66" s="167"/>
      <c r="V66" s="55"/>
      <c r="W66" s="167"/>
      <c r="X66" s="68"/>
      <c r="Y66" s="182"/>
      <c r="AA66" s="185"/>
      <c r="AB66" s="55"/>
    </row>
    <row r="67" spans="1:28" ht="15.75" customHeight="1">
      <c r="A67" s="230" t="s">
        <v>109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67"/>
      <c r="V67" s="55"/>
      <c r="W67" s="167"/>
      <c r="X67" s="68"/>
      <c r="Y67" s="182"/>
      <c r="AA67" s="185"/>
      <c r="AB67" s="55"/>
    </row>
    <row r="68" spans="1:28" ht="15" customHeight="1">
      <c r="A68" s="230" t="s">
        <v>110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</row>
    <row r="69" spans="1:28" ht="15" customHeight="1">
      <c r="A69" s="230" t="s">
        <v>111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</row>
    <row r="70" spans="1:28" ht="15" customHeight="1">
      <c r="A70" s="230" t="s">
        <v>112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AA70" s="26"/>
    </row>
    <row r="71" spans="1:28" ht="0" hidden="1" customHeight="1"/>
    <row r="72" spans="1:28" ht="0" hidden="1" customHeight="1"/>
    <row r="73" spans="1:28" ht="0" hidden="1" customHeight="1"/>
    <row r="74" spans="1:28" ht="0" hidden="1" customHeight="1"/>
    <row r="75" spans="1:28" ht="0" hidden="1" customHeight="1"/>
    <row r="76" spans="1:28" ht="0" hidden="1" customHeight="1"/>
    <row r="77" spans="1:28" ht="0" hidden="1" customHeight="1"/>
    <row r="78" spans="1:28" ht="0" hidden="1" customHeight="1"/>
    <row r="79" spans="1:28" ht="0" hidden="1" customHeight="1"/>
    <row r="80" spans="1:28" ht="0" hidden="1" customHeight="1"/>
    <row r="81" ht="0" hidden="1" customHeight="1"/>
    <row r="82" ht="0" hidden="1" customHeight="1"/>
    <row r="83" ht="0" hidden="1" customHeight="1"/>
    <row r="84" ht="0" hidden="1" customHeight="1"/>
    <row r="85" ht="0" hidden="1" customHeight="1"/>
    <row r="86" ht="0" hidden="1" customHeight="1"/>
    <row r="87" ht="0" hidden="1" customHeight="1"/>
  </sheetData>
  <autoFilter ref="A6:G51" xr:uid="{218DA706-F141-456B-8110-5BCA4E0E5005}"/>
  <mergeCells count="63">
    <mergeCell ref="A70:L70"/>
    <mergeCell ref="A64:L64"/>
    <mergeCell ref="A65:L65"/>
    <mergeCell ref="A66:L66"/>
    <mergeCell ref="A67:L67"/>
    <mergeCell ref="A68:L68"/>
    <mergeCell ref="A69:L69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46:L46"/>
    <mergeCell ref="A47:L47"/>
    <mergeCell ref="A48:L48"/>
    <mergeCell ref="A49:L49"/>
    <mergeCell ref="A50:L50"/>
    <mergeCell ref="A51:L51"/>
    <mergeCell ref="Y6:Y7"/>
    <mergeCell ref="A41:L41"/>
    <mergeCell ref="A42:L42"/>
    <mergeCell ref="A43:L43"/>
    <mergeCell ref="A44:L44"/>
    <mergeCell ref="A45:L45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C8:AC40">
    <cfRule type="notContainsBlanks" dxfId="0" priority="1">
      <formula>LEN(TRIM(AC8))&gt;0</formula>
    </cfRule>
  </conditionalFormatting>
  <dataValidations count="1">
    <dataValidation type="list" allowBlank="1" sqref="H8:H40" xr:uid="{6C052081-8858-4EC4-9326-41A7BCD06628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2" t="s">
        <v>113</v>
      </c>
      <c r="C2" s="23"/>
      <c r="D2" s="23"/>
      <c r="E2" s="23"/>
      <c r="F2" s="23"/>
      <c r="G2" s="23"/>
      <c r="H2" s="23"/>
      <c r="I2" s="23"/>
    </row>
    <row r="3" spans="2:9" ht="14.25">
      <c r="B3" s="24"/>
      <c r="C3" s="24"/>
      <c r="D3" s="24"/>
      <c r="E3" s="24"/>
      <c r="F3" s="24"/>
      <c r="G3" s="24"/>
      <c r="H3" s="24"/>
      <c r="I3" s="24"/>
    </row>
    <row r="4" spans="2:9" ht="14.25">
      <c r="B4" s="272" t="s">
        <v>114</v>
      </c>
      <c r="C4" s="208"/>
      <c r="D4" s="208"/>
      <c r="E4" s="208"/>
      <c r="F4" s="208"/>
      <c r="G4" s="208"/>
      <c r="H4" s="208"/>
      <c r="I4" s="208"/>
    </row>
    <row r="5" spans="2:9" ht="14.25">
      <c r="B5" s="272" t="s">
        <v>115</v>
      </c>
      <c r="C5" s="208"/>
      <c r="D5" s="208"/>
      <c r="E5" s="208"/>
      <c r="F5" s="208"/>
      <c r="G5" s="208"/>
      <c r="H5" s="208"/>
      <c r="I5" s="208"/>
    </row>
    <row r="6" spans="2:9" ht="14.25">
      <c r="B6" s="272" t="s">
        <v>116</v>
      </c>
      <c r="C6" s="208"/>
      <c r="D6" s="208"/>
      <c r="E6" s="208"/>
      <c r="F6" s="208"/>
      <c r="G6" s="208"/>
      <c r="H6" s="208"/>
      <c r="I6" s="208"/>
    </row>
    <row r="7" spans="2:9" ht="14.25">
      <c r="B7" s="272" t="s">
        <v>117</v>
      </c>
      <c r="C7" s="208"/>
      <c r="D7" s="208"/>
      <c r="E7" s="208"/>
      <c r="F7" s="208"/>
      <c r="G7" s="208"/>
      <c r="H7" s="208"/>
      <c r="I7" s="208"/>
    </row>
    <row r="13" spans="2:9" ht="15" customHeight="1">
      <c r="B13" s="25" t="s">
        <v>140</v>
      </c>
    </row>
    <row r="14" spans="2:9" ht="15" customHeight="1">
      <c r="B14" s="26" t="s">
        <v>141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207"/>
      <c r="B1" s="209" t="s">
        <v>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  <c r="AA1" s="1"/>
      <c r="AB1" s="1"/>
    </row>
    <row r="2" spans="1:30" ht="21">
      <c r="A2" s="208"/>
      <c r="B2" s="209" t="s">
        <v>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5"/>
      <c r="AA2" s="1"/>
      <c r="AB2" s="1"/>
    </row>
    <row r="3" spans="1:30" ht="21">
      <c r="A3" s="208"/>
      <c r="B3" s="209" t="s">
        <v>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5"/>
      <c r="AA3" s="2"/>
      <c r="AB3" s="2"/>
    </row>
    <row r="4" spans="1:30" ht="15" customHeight="1">
      <c r="A4" s="3" t="s">
        <v>3</v>
      </c>
      <c r="B4" s="4"/>
      <c r="C4" s="210" t="s">
        <v>4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2"/>
      <c r="AA4" s="2"/>
      <c r="AB4" s="2"/>
    </row>
    <row r="5" spans="1:30" ht="15.75" customHeight="1">
      <c r="A5" s="205" t="s">
        <v>5</v>
      </c>
      <c r="B5" s="198"/>
      <c r="C5" s="205" t="s">
        <v>6</v>
      </c>
      <c r="D5" s="197"/>
      <c r="E5" s="198"/>
      <c r="F5" s="205" t="s">
        <v>7</v>
      </c>
      <c r="G5" s="197"/>
      <c r="H5" s="197"/>
      <c r="I5" s="197"/>
      <c r="J5" s="197"/>
      <c r="K5" s="197"/>
      <c r="L5" s="197"/>
      <c r="M5" s="197"/>
      <c r="N5" s="206"/>
      <c r="O5" s="205" t="s">
        <v>8</v>
      </c>
      <c r="P5" s="197"/>
      <c r="Q5" s="197"/>
      <c r="R5" s="198"/>
      <c r="S5" s="205" t="s">
        <v>9</v>
      </c>
      <c r="T5" s="197"/>
      <c r="U5" s="197"/>
      <c r="V5" s="197"/>
      <c r="W5" s="197"/>
      <c r="X5" s="198"/>
      <c r="Y5" s="200" t="s">
        <v>118</v>
      </c>
      <c r="Z5" s="200" t="s">
        <v>119</v>
      </c>
      <c r="AA5" s="5"/>
      <c r="AB5" s="5"/>
      <c r="AC5" s="5"/>
    </row>
    <row r="6" spans="1:30" ht="15.75" customHeight="1">
      <c r="A6" s="200" t="s">
        <v>12</v>
      </c>
      <c r="B6" s="200" t="s">
        <v>13</v>
      </c>
      <c r="C6" s="200" t="s">
        <v>14</v>
      </c>
      <c r="D6" s="200" t="s">
        <v>15</v>
      </c>
      <c r="E6" s="200" t="s">
        <v>16</v>
      </c>
      <c r="F6" s="200" t="s">
        <v>17</v>
      </c>
      <c r="G6" s="200" t="s">
        <v>18</v>
      </c>
      <c r="H6" s="200" t="s">
        <v>19</v>
      </c>
      <c r="I6" s="205" t="s">
        <v>20</v>
      </c>
      <c r="J6" s="198"/>
      <c r="K6" s="204" t="s">
        <v>21</v>
      </c>
      <c r="L6" s="198"/>
      <c r="M6" s="200" t="s">
        <v>22</v>
      </c>
      <c r="N6" s="200" t="s">
        <v>23</v>
      </c>
      <c r="O6" s="200" t="s">
        <v>120</v>
      </c>
      <c r="P6" s="203" t="s">
        <v>121</v>
      </c>
      <c r="Q6" s="203" t="s">
        <v>122</v>
      </c>
      <c r="R6" s="203" t="s">
        <v>123</v>
      </c>
      <c r="S6" s="204" t="s">
        <v>28</v>
      </c>
      <c r="T6" s="198"/>
      <c r="U6" s="204" t="s">
        <v>29</v>
      </c>
      <c r="V6" s="198"/>
      <c r="W6" s="200" t="s">
        <v>124</v>
      </c>
      <c r="X6" s="203" t="s">
        <v>125</v>
      </c>
      <c r="Y6" s="201"/>
      <c r="Z6" s="201"/>
      <c r="AA6" s="5"/>
      <c r="AB6" s="5"/>
      <c r="AC6" s="5"/>
      <c r="AD6" s="5"/>
    </row>
    <row r="7" spans="1:30" ht="30">
      <c r="A7" s="202"/>
      <c r="B7" s="202"/>
      <c r="C7" s="202"/>
      <c r="D7" s="202"/>
      <c r="E7" s="202"/>
      <c r="F7" s="202"/>
      <c r="G7" s="202"/>
      <c r="H7" s="202"/>
      <c r="I7" s="6" t="s">
        <v>32</v>
      </c>
      <c r="J7" s="6" t="s">
        <v>33</v>
      </c>
      <c r="K7" s="6" t="s">
        <v>34</v>
      </c>
      <c r="L7" s="7" t="s">
        <v>35</v>
      </c>
      <c r="M7" s="202"/>
      <c r="N7" s="202"/>
      <c r="O7" s="202"/>
      <c r="P7" s="202"/>
      <c r="Q7" s="202"/>
      <c r="R7" s="202"/>
      <c r="S7" s="6" t="s">
        <v>126</v>
      </c>
      <c r="T7" s="7" t="s">
        <v>127</v>
      </c>
      <c r="U7" s="6" t="s">
        <v>87</v>
      </c>
      <c r="V7" s="7" t="s">
        <v>88</v>
      </c>
      <c r="W7" s="202"/>
      <c r="X7" s="202"/>
      <c r="Y7" s="202"/>
      <c r="Z7" s="202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93" t="s">
        <v>40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96" t="s">
        <v>41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99" t="s">
        <v>42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99" t="s">
        <v>43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99" t="s">
        <v>44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99" t="s">
        <v>45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99" t="s">
        <v>46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99" t="s">
        <v>47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99" t="s">
        <v>48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99" t="s">
        <v>49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99" t="s">
        <v>50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99" t="s">
        <v>51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99" t="s">
        <v>52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99" t="s">
        <v>53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99" t="s">
        <v>54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99" t="s">
        <v>55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99" t="s">
        <v>56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99" t="s">
        <v>128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99" t="s">
        <v>129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99" t="s">
        <v>130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99" t="s">
        <v>131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99" t="s">
        <v>132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99" t="s">
        <v>133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99" t="s">
        <v>134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99" t="s">
        <v>135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99" t="s">
        <v>136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99" t="s">
        <v>137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99" t="s">
        <v>138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199" t="s">
        <v>139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 xr:uid="{00000000-0002-0000-03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58F2-3414-4F08-A60E-17558D977F3D}">
  <sheetPr>
    <tabColor theme="0"/>
  </sheetPr>
  <dimension ref="A1:AD1006"/>
  <sheetViews>
    <sheetView zoomScale="90" zoomScaleNormal="90" zoomScaleSheetLayoutView="80" workbookViewId="0">
      <selection activeCell="P20" sqref="P20"/>
    </sheetView>
  </sheetViews>
  <sheetFormatPr defaultColWidth="12.625" defaultRowHeight="15" customHeight="1"/>
  <cols>
    <col min="1" max="1" width="21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82" customWidth="1"/>
    <col min="7" max="7" width="18.375" style="26" customWidth="1"/>
    <col min="8" max="8" width="13.125" style="61" customWidth="1"/>
    <col min="9" max="10" width="13.12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26" customWidth="1"/>
    <col min="16" max="17" width="18" style="26" customWidth="1"/>
    <col min="18" max="18" width="16.625" style="26" customWidth="1"/>
    <col min="19" max="19" width="15.75" style="26" customWidth="1"/>
    <col min="20" max="20" width="15.5" style="26" customWidth="1"/>
    <col min="21" max="21" width="14.75" style="69" customWidth="1"/>
    <col min="22" max="22" width="13.125" style="26" customWidth="1"/>
    <col min="23" max="23" width="17.25" style="85" customWidth="1"/>
    <col min="24" max="24" width="17.5" style="70" customWidth="1"/>
    <col min="25" max="25" width="15.625" style="69" customWidth="1"/>
    <col min="26" max="26" width="19.375" style="80" customWidth="1"/>
    <col min="27" max="27" width="22.375" style="26" customWidth="1"/>
    <col min="28" max="28" width="13.125" style="26" customWidth="1"/>
    <col min="29" max="16384" width="12.625" style="26"/>
  </cols>
  <sheetData>
    <row r="1" spans="1:30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>
      <c r="A3" s="217"/>
      <c r="B3" s="218" t="s">
        <v>154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313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24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26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29" t="s">
        <v>78</v>
      </c>
      <c r="R6" s="229" t="s">
        <v>79</v>
      </c>
      <c r="S6" s="229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38" t="s">
        <v>82</v>
      </c>
      <c r="Z6" s="225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33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28"/>
      <c r="R7" s="228"/>
      <c r="S7" s="228"/>
      <c r="T7" s="33" t="s">
        <v>87</v>
      </c>
      <c r="U7" s="64" t="s">
        <v>88</v>
      </c>
      <c r="V7" s="33" t="s">
        <v>89</v>
      </c>
      <c r="W7" s="83" t="s">
        <v>90</v>
      </c>
      <c r="X7" s="243"/>
      <c r="Y7" s="239"/>
      <c r="Z7" s="225"/>
      <c r="AA7" s="227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51" t="s">
        <v>146</v>
      </c>
      <c r="D8" s="27" t="s">
        <v>147</v>
      </c>
      <c r="E8" s="27" t="s">
        <v>152</v>
      </c>
      <c r="F8" s="28" t="s">
        <v>155</v>
      </c>
      <c r="G8" s="28"/>
      <c r="H8" s="29" t="s">
        <v>7</v>
      </c>
      <c r="I8" s="35" t="s">
        <v>142</v>
      </c>
      <c r="J8" s="28" t="s">
        <v>233</v>
      </c>
      <c r="K8" s="35" t="s">
        <v>156</v>
      </c>
      <c r="L8" s="50" t="s">
        <v>157</v>
      </c>
      <c r="M8" s="30">
        <v>45677</v>
      </c>
      <c r="N8" s="30">
        <v>45682</v>
      </c>
      <c r="O8" s="37" t="s">
        <v>225</v>
      </c>
      <c r="P8" s="77" t="s">
        <v>529</v>
      </c>
      <c r="Q8" s="92">
        <v>5080.87</v>
      </c>
      <c r="R8" s="92">
        <v>5080.87</v>
      </c>
      <c r="S8" s="93">
        <f>Q8+R8</f>
        <v>10161.74</v>
      </c>
      <c r="T8" s="35">
        <v>5</v>
      </c>
      <c r="U8" s="48">
        <v>1925.12</v>
      </c>
      <c r="V8" s="35">
        <v>1</v>
      </c>
      <c r="W8" s="94">
        <v>577.54</v>
      </c>
      <c r="X8" s="35">
        <f t="shared" ref="X8:X20" si="0">T8+V8</f>
        <v>6</v>
      </c>
      <c r="Y8" s="95">
        <f t="shared" ref="Y8:Y20" si="1">(T8*U8)+(V8*W8)</f>
        <v>10203.14</v>
      </c>
      <c r="Z8" s="96">
        <f t="shared" ref="Z8:Z20" si="2">Y8+S8</f>
        <v>20364.879999999997</v>
      </c>
      <c r="AA8" s="78"/>
      <c r="AB8" s="38"/>
      <c r="AC8" s="41"/>
      <c r="AD8" s="38"/>
    </row>
    <row r="9" spans="1:30" s="57" customFormat="1" ht="45" customHeight="1">
      <c r="A9" s="27" t="s">
        <v>430</v>
      </c>
      <c r="B9" s="27" t="s">
        <v>430</v>
      </c>
      <c r="C9" s="51" t="s">
        <v>149</v>
      </c>
      <c r="D9" s="51" t="s">
        <v>150</v>
      </c>
      <c r="E9" s="71" t="s">
        <v>158</v>
      </c>
      <c r="F9" s="73" t="s">
        <v>155</v>
      </c>
      <c r="G9" s="73"/>
      <c r="H9" s="29" t="s">
        <v>7</v>
      </c>
      <c r="I9" s="35" t="s">
        <v>142</v>
      </c>
      <c r="J9" s="28" t="s">
        <v>233</v>
      </c>
      <c r="K9" s="35" t="s">
        <v>156</v>
      </c>
      <c r="L9" s="50" t="s">
        <v>157</v>
      </c>
      <c r="M9" s="30">
        <v>45677</v>
      </c>
      <c r="N9" s="30">
        <v>45684</v>
      </c>
      <c r="O9" s="37" t="s">
        <v>225</v>
      </c>
      <c r="P9" s="77" t="s">
        <v>529</v>
      </c>
      <c r="Q9" s="97">
        <v>7548.23</v>
      </c>
      <c r="R9" s="97">
        <v>5412.84</v>
      </c>
      <c r="S9" s="93">
        <f>Q9+R9</f>
        <v>12961.07</v>
      </c>
      <c r="T9" s="35">
        <v>7</v>
      </c>
      <c r="U9" s="65">
        <v>1925.12</v>
      </c>
      <c r="V9" s="35">
        <v>1</v>
      </c>
      <c r="W9" s="98">
        <v>577.54</v>
      </c>
      <c r="X9" s="35">
        <f t="shared" si="0"/>
        <v>8</v>
      </c>
      <c r="Y9" s="95">
        <f t="shared" si="1"/>
        <v>14053.380000000001</v>
      </c>
      <c r="Z9" s="96">
        <f t="shared" si="2"/>
        <v>27014.45</v>
      </c>
      <c r="AA9" s="63"/>
      <c r="AB9" s="40"/>
      <c r="AC9" s="41"/>
      <c r="AD9" s="40"/>
    </row>
    <row r="10" spans="1:30" s="57" customFormat="1" ht="45" customHeight="1">
      <c r="A10" s="27" t="s">
        <v>430</v>
      </c>
      <c r="B10" s="27" t="s">
        <v>430</v>
      </c>
      <c r="C10" s="51" t="s">
        <v>148</v>
      </c>
      <c r="D10" s="51">
        <v>3735</v>
      </c>
      <c r="E10" s="71" t="s">
        <v>143</v>
      </c>
      <c r="F10" s="73" t="s">
        <v>151</v>
      </c>
      <c r="G10" s="73"/>
      <c r="H10" s="29" t="s">
        <v>144</v>
      </c>
      <c r="I10" s="74" t="s">
        <v>142</v>
      </c>
      <c r="J10" s="28" t="s">
        <v>233</v>
      </c>
      <c r="K10" s="74" t="s">
        <v>142</v>
      </c>
      <c r="L10" s="72" t="s">
        <v>153</v>
      </c>
      <c r="M10" s="30">
        <v>45665</v>
      </c>
      <c r="N10" s="30">
        <v>45666</v>
      </c>
      <c r="O10" s="37" t="s">
        <v>226</v>
      </c>
      <c r="P10" s="46" t="s">
        <v>226</v>
      </c>
      <c r="Q10" s="46" t="s">
        <v>226</v>
      </c>
      <c r="R10" s="46" t="s">
        <v>226</v>
      </c>
      <c r="S10" s="93"/>
      <c r="T10" s="35">
        <v>1</v>
      </c>
      <c r="U10" s="65">
        <v>120</v>
      </c>
      <c r="V10" s="35">
        <v>1</v>
      </c>
      <c r="W10" s="98">
        <v>55</v>
      </c>
      <c r="X10" s="35">
        <f t="shared" si="0"/>
        <v>2</v>
      </c>
      <c r="Y10" s="95">
        <f t="shared" si="1"/>
        <v>175</v>
      </c>
      <c r="Z10" s="96">
        <f t="shared" si="2"/>
        <v>175</v>
      </c>
      <c r="AA10" s="99" t="s">
        <v>227</v>
      </c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159</v>
      </c>
      <c r="D11" s="27">
        <v>86959</v>
      </c>
      <c r="E11" s="27" t="s">
        <v>160</v>
      </c>
      <c r="F11" s="73" t="s">
        <v>155</v>
      </c>
      <c r="G11" s="62"/>
      <c r="H11" s="29" t="s">
        <v>7</v>
      </c>
      <c r="I11" s="35" t="s">
        <v>142</v>
      </c>
      <c r="J11" s="28" t="s">
        <v>233</v>
      </c>
      <c r="K11" s="35" t="s">
        <v>156</v>
      </c>
      <c r="L11" s="50" t="s">
        <v>157</v>
      </c>
      <c r="M11" s="30">
        <v>45677</v>
      </c>
      <c r="N11" s="30">
        <v>45682</v>
      </c>
      <c r="O11" s="37" t="s">
        <v>225</v>
      </c>
      <c r="P11" s="77" t="s">
        <v>529</v>
      </c>
      <c r="Q11" s="92">
        <v>5080.87</v>
      </c>
      <c r="R11" s="92">
        <v>5080.87</v>
      </c>
      <c r="S11" s="93">
        <f>Q11+R11</f>
        <v>10161.74</v>
      </c>
      <c r="T11" s="35">
        <v>5</v>
      </c>
      <c r="U11" s="66">
        <v>1985.28</v>
      </c>
      <c r="V11" s="35">
        <v>1</v>
      </c>
      <c r="W11" s="94">
        <v>595.58000000000004</v>
      </c>
      <c r="X11" s="35">
        <f t="shared" si="0"/>
        <v>6</v>
      </c>
      <c r="Y11" s="95">
        <f t="shared" si="1"/>
        <v>10521.98</v>
      </c>
      <c r="Z11" s="96">
        <f t="shared" si="2"/>
        <v>20683.72</v>
      </c>
      <c r="AA11" s="42"/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71" t="s">
        <v>161</v>
      </c>
      <c r="D12" s="27">
        <v>865060</v>
      </c>
      <c r="E12" s="27" t="s">
        <v>162</v>
      </c>
      <c r="F12" s="73" t="s">
        <v>155</v>
      </c>
      <c r="G12" s="62"/>
      <c r="H12" s="29" t="s">
        <v>7</v>
      </c>
      <c r="I12" s="35" t="s">
        <v>142</v>
      </c>
      <c r="J12" s="28" t="s">
        <v>233</v>
      </c>
      <c r="K12" s="35" t="s">
        <v>156</v>
      </c>
      <c r="L12" s="50" t="s">
        <v>157</v>
      </c>
      <c r="M12" s="30">
        <v>45677</v>
      </c>
      <c r="N12" s="30">
        <v>45684</v>
      </c>
      <c r="O12" s="37" t="s">
        <v>225</v>
      </c>
      <c r="P12" s="77" t="s">
        <v>529</v>
      </c>
      <c r="Q12" s="97">
        <v>7548.23</v>
      </c>
      <c r="R12" s="97">
        <v>5412.84</v>
      </c>
      <c r="S12" s="93">
        <f>Q12+R12</f>
        <v>12961.07</v>
      </c>
      <c r="T12" s="35">
        <v>7</v>
      </c>
      <c r="U12" s="66">
        <v>1924.96</v>
      </c>
      <c r="V12" s="35">
        <v>1</v>
      </c>
      <c r="W12" s="94">
        <v>577.49</v>
      </c>
      <c r="X12" s="35">
        <f t="shared" si="0"/>
        <v>8</v>
      </c>
      <c r="Y12" s="95">
        <f t="shared" si="1"/>
        <v>14052.210000000001</v>
      </c>
      <c r="Z12" s="96">
        <f t="shared" si="2"/>
        <v>27013.279999999999</v>
      </c>
      <c r="AA12" s="42"/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71" t="s">
        <v>163</v>
      </c>
      <c r="D13" s="27">
        <v>2399</v>
      </c>
      <c r="E13" s="27" t="s">
        <v>164</v>
      </c>
      <c r="F13" s="73" t="s">
        <v>165</v>
      </c>
      <c r="G13" s="62"/>
      <c r="H13" s="29" t="s">
        <v>7</v>
      </c>
      <c r="I13" s="35" t="s">
        <v>142</v>
      </c>
      <c r="J13" s="28" t="s">
        <v>233</v>
      </c>
      <c r="K13" s="35" t="s">
        <v>166</v>
      </c>
      <c r="L13" s="50" t="s">
        <v>167</v>
      </c>
      <c r="M13" s="30">
        <v>45685</v>
      </c>
      <c r="N13" s="30">
        <v>45687</v>
      </c>
      <c r="O13" s="37" t="s">
        <v>226</v>
      </c>
      <c r="P13" s="46" t="s">
        <v>226</v>
      </c>
      <c r="Q13" s="46" t="s">
        <v>226</v>
      </c>
      <c r="R13" s="46" t="s">
        <v>226</v>
      </c>
      <c r="S13" s="93"/>
      <c r="T13" s="35">
        <v>2</v>
      </c>
      <c r="U13" s="66">
        <v>215.4</v>
      </c>
      <c r="V13" s="35">
        <v>1</v>
      </c>
      <c r="W13" s="94">
        <v>64.62</v>
      </c>
      <c r="X13" s="35">
        <f>T13+V13</f>
        <v>3</v>
      </c>
      <c r="Y13" s="95">
        <f t="shared" si="1"/>
        <v>495.42</v>
      </c>
      <c r="Z13" s="96">
        <f t="shared" si="2"/>
        <v>495.42</v>
      </c>
      <c r="AA13" s="99" t="s">
        <v>227</v>
      </c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71" t="s">
        <v>168</v>
      </c>
      <c r="D14" s="49">
        <v>865419</v>
      </c>
      <c r="E14" s="27" t="s">
        <v>169</v>
      </c>
      <c r="F14" s="73" t="s">
        <v>165</v>
      </c>
      <c r="G14" s="62"/>
      <c r="H14" s="29" t="s">
        <v>7</v>
      </c>
      <c r="I14" s="35" t="s">
        <v>142</v>
      </c>
      <c r="J14" s="28" t="s">
        <v>233</v>
      </c>
      <c r="K14" s="35" t="s">
        <v>166</v>
      </c>
      <c r="L14" s="36" t="s">
        <v>167</v>
      </c>
      <c r="M14" s="30">
        <v>45685</v>
      </c>
      <c r="N14" s="43">
        <v>45687</v>
      </c>
      <c r="O14" s="37" t="s">
        <v>226</v>
      </c>
      <c r="P14" s="46" t="s">
        <v>226</v>
      </c>
      <c r="Q14" s="46" t="s">
        <v>226</v>
      </c>
      <c r="R14" s="46" t="s">
        <v>226</v>
      </c>
      <c r="S14" s="93"/>
      <c r="T14" s="35">
        <v>2</v>
      </c>
      <c r="U14" s="65">
        <v>313.27999999999997</v>
      </c>
      <c r="V14" s="35">
        <v>1</v>
      </c>
      <c r="W14" s="98">
        <v>94</v>
      </c>
      <c r="X14" s="35">
        <f t="shared" si="0"/>
        <v>3</v>
      </c>
      <c r="Y14" s="95">
        <f t="shared" si="1"/>
        <v>720.56</v>
      </c>
      <c r="Z14" s="96">
        <f t="shared" si="2"/>
        <v>720.56</v>
      </c>
      <c r="AA14" s="99" t="s">
        <v>227</v>
      </c>
      <c r="AB14" s="38"/>
      <c r="AC14" s="41"/>
      <c r="AD14" s="38"/>
    </row>
    <row r="15" spans="1:30" s="57" customFormat="1" ht="45" customHeight="1">
      <c r="A15" s="27" t="s">
        <v>430</v>
      </c>
      <c r="B15" s="27" t="s">
        <v>430</v>
      </c>
      <c r="C15" s="51" t="s">
        <v>149</v>
      </c>
      <c r="D15" s="51" t="s">
        <v>150</v>
      </c>
      <c r="E15" s="71" t="s">
        <v>158</v>
      </c>
      <c r="F15" s="73" t="s">
        <v>170</v>
      </c>
      <c r="G15" s="73"/>
      <c r="H15" s="29" t="s">
        <v>7</v>
      </c>
      <c r="I15" s="35" t="s">
        <v>142</v>
      </c>
      <c r="J15" s="28" t="s">
        <v>233</v>
      </c>
      <c r="K15" s="35" t="s">
        <v>142</v>
      </c>
      <c r="L15" s="50" t="s">
        <v>171</v>
      </c>
      <c r="M15" s="30">
        <v>45686</v>
      </c>
      <c r="N15" s="30">
        <v>45688</v>
      </c>
      <c r="O15" s="37" t="s">
        <v>220</v>
      </c>
      <c r="P15" s="77" t="s">
        <v>529</v>
      </c>
      <c r="Q15" s="100" t="s">
        <v>226</v>
      </c>
      <c r="R15" s="92">
        <v>1507</v>
      </c>
      <c r="S15" s="101">
        <f>R15</f>
        <v>1507</v>
      </c>
      <c r="T15" s="35">
        <v>2</v>
      </c>
      <c r="U15" s="65">
        <v>170.12</v>
      </c>
      <c r="V15" s="35">
        <v>1</v>
      </c>
      <c r="W15" s="98">
        <v>57</v>
      </c>
      <c r="X15" s="35">
        <f t="shared" si="0"/>
        <v>3</v>
      </c>
      <c r="Y15" s="95">
        <f t="shared" si="1"/>
        <v>397.24</v>
      </c>
      <c r="Z15" s="96">
        <f t="shared" si="2"/>
        <v>1904.24</v>
      </c>
      <c r="AA15" s="63" t="s">
        <v>228</v>
      </c>
      <c r="AB15" s="40"/>
      <c r="AC15" s="41"/>
      <c r="AD15" s="40"/>
    </row>
    <row r="16" spans="1:30" s="39" customFormat="1" ht="45" customHeight="1">
      <c r="A16" s="27" t="s">
        <v>430</v>
      </c>
      <c r="B16" s="27" t="s">
        <v>430</v>
      </c>
      <c r="C16" s="71" t="s">
        <v>163</v>
      </c>
      <c r="D16" s="27">
        <v>2399</v>
      </c>
      <c r="E16" s="27" t="s">
        <v>164</v>
      </c>
      <c r="F16" s="73" t="s">
        <v>172</v>
      </c>
      <c r="G16" s="62"/>
      <c r="H16" s="29" t="s">
        <v>7</v>
      </c>
      <c r="I16" s="35" t="s">
        <v>142</v>
      </c>
      <c r="J16" s="28" t="s">
        <v>233</v>
      </c>
      <c r="K16" s="35" t="s">
        <v>142</v>
      </c>
      <c r="L16" s="50" t="s">
        <v>173</v>
      </c>
      <c r="M16" s="30">
        <v>45665</v>
      </c>
      <c r="N16" s="30">
        <v>45666</v>
      </c>
      <c r="O16" s="37" t="s">
        <v>226</v>
      </c>
      <c r="P16" s="46" t="s">
        <v>226</v>
      </c>
      <c r="Q16" s="46" t="s">
        <v>226</v>
      </c>
      <c r="R16" s="46" t="s">
        <v>226</v>
      </c>
      <c r="S16" s="93"/>
      <c r="T16" s="35">
        <v>1</v>
      </c>
      <c r="U16" s="66">
        <v>120</v>
      </c>
      <c r="V16" s="35">
        <v>1</v>
      </c>
      <c r="W16" s="94">
        <v>55</v>
      </c>
      <c r="X16" s="35">
        <f>T16+V16</f>
        <v>2</v>
      </c>
      <c r="Y16" s="95">
        <f t="shared" si="1"/>
        <v>175</v>
      </c>
      <c r="Z16" s="96">
        <f t="shared" si="2"/>
        <v>175</v>
      </c>
      <c r="AA16" s="99" t="s">
        <v>227</v>
      </c>
      <c r="AB16" s="38"/>
      <c r="AC16" s="41"/>
      <c r="AD16" s="38"/>
    </row>
    <row r="17" spans="1:30" s="57" customFormat="1" ht="45" customHeight="1">
      <c r="A17" s="27" t="s">
        <v>430</v>
      </c>
      <c r="B17" s="27" t="s">
        <v>430</v>
      </c>
      <c r="C17" s="71" t="s">
        <v>174</v>
      </c>
      <c r="D17" s="51">
        <v>3000</v>
      </c>
      <c r="E17" s="71" t="s">
        <v>143</v>
      </c>
      <c r="F17" s="73" t="s">
        <v>151</v>
      </c>
      <c r="G17" s="62"/>
      <c r="H17" s="29" t="s">
        <v>144</v>
      </c>
      <c r="I17" s="35" t="s">
        <v>142</v>
      </c>
      <c r="J17" s="28" t="s">
        <v>233</v>
      </c>
      <c r="K17" s="35" t="s">
        <v>142</v>
      </c>
      <c r="L17" s="36" t="s">
        <v>175</v>
      </c>
      <c r="M17" s="30">
        <v>45678</v>
      </c>
      <c r="N17" s="30">
        <v>45678</v>
      </c>
      <c r="O17" s="37" t="s">
        <v>226</v>
      </c>
      <c r="P17" s="46" t="s">
        <v>226</v>
      </c>
      <c r="Q17" s="46" t="s">
        <v>226</v>
      </c>
      <c r="R17" s="46" t="s">
        <v>226</v>
      </c>
      <c r="S17" s="93"/>
      <c r="T17" s="35"/>
      <c r="U17" s="65"/>
      <c r="V17" s="35">
        <v>1</v>
      </c>
      <c r="W17" s="98">
        <v>55</v>
      </c>
      <c r="X17" s="35">
        <f t="shared" si="0"/>
        <v>1</v>
      </c>
      <c r="Y17" s="95">
        <f t="shared" si="1"/>
        <v>55</v>
      </c>
      <c r="Z17" s="102">
        <f t="shared" si="2"/>
        <v>55</v>
      </c>
      <c r="AA17" s="99" t="s">
        <v>227</v>
      </c>
      <c r="AB17" s="40"/>
      <c r="AC17" s="41"/>
      <c r="AD17" s="40"/>
    </row>
    <row r="18" spans="1:30" s="57" customFormat="1" ht="45" customHeight="1">
      <c r="A18" s="27" t="s">
        <v>430</v>
      </c>
      <c r="B18" s="27" t="s">
        <v>430</v>
      </c>
      <c r="C18" s="71" t="s">
        <v>174</v>
      </c>
      <c r="D18" s="51">
        <v>3000</v>
      </c>
      <c r="E18" s="71" t="s">
        <v>143</v>
      </c>
      <c r="F18" s="73" t="s">
        <v>151</v>
      </c>
      <c r="G18" s="62"/>
      <c r="H18" s="29" t="s">
        <v>144</v>
      </c>
      <c r="I18" s="35" t="s">
        <v>142</v>
      </c>
      <c r="J18" s="28" t="s">
        <v>233</v>
      </c>
      <c r="K18" s="35" t="s">
        <v>142</v>
      </c>
      <c r="L18" s="36" t="s">
        <v>176</v>
      </c>
      <c r="M18" s="30">
        <v>45686</v>
      </c>
      <c r="N18" s="30">
        <v>45686</v>
      </c>
      <c r="O18" s="37" t="s">
        <v>226</v>
      </c>
      <c r="P18" s="46" t="s">
        <v>226</v>
      </c>
      <c r="Q18" s="46" t="s">
        <v>226</v>
      </c>
      <c r="R18" s="46" t="s">
        <v>226</v>
      </c>
      <c r="S18" s="93"/>
      <c r="T18" s="35"/>
      <c r="U18" s="65"/>
      <c r="V18" s="35">
        <v>1</v>
      </c>
      <c r="W18" s="98">
        <v>55</v>
      </c>
      <c r="X18" s="35">
        <f t="shared" si="0"/>
        <v>1</v>
      </c>
      <c r="Y18" s="95">
        <f t="shared" si="1"/>
        <v>55</v>
      </c>
      <c r="Z18" s="102">
        <f t="shared" si="2"/>
        <v>55</v>
      </c>
      <c r="AA18" s="99" t="s">
        <v>227</v>
      </c>
      <c r="AB18" s="40"/>
      <c r="AC18" s="41"/>
      <c r="AD18" s="40"/>
    </row>
    <row r="19" spans="1:30" s="39" customFormat="1" ht="45" customHeight="1">
      <c r="A19" s="27" t="s">
        <v>430</v>
      </c>
      <c r="B19" s="27" t="s">
        <v>430</v>
      </c>
      <c r="C19" s="51" t="s">
        <v>177</v>
      </c>
      <c r="D19" s="27">
        <v>3166</v>
      </c>
      <c r="E19" s="27" t="s">
        <v>178</v>
      </c>
      <c r="F19" s="73" t="s">
        <v>179</v>
      </c>
      <c r="G19" s="62"/>
      <c r="H19" s="29" t="s">
        <v>7</v>
      </c>
      <c r="I19" s="35" t="s">
        <v>142</v>
      </c>
      <c r="J19" s="28" t="s">
        <v>233</v>
      </c>
      <c r="K19" s="35" t="s">
        <v>142</v>
      </c>
      <c r="L19" s="36" t="s">
        <v>153</v>
      </c>
      <c r="M19" s="30">
        <v>45665</v>
      </c>
      <c r="N19" s="30">
        <v>45666</v>
      </c>
      <c r="O19" s="37" t="s">
        <v>226</v>
      </c>
      <c r="P19" s="46" t="s">
        <v>226</v>
      </c>
      <c r="Q19" s="46" t="s">
        <v>226</v>
      </c>
      <c r="R19" s="46" t="s">
        <v>226</v>
      </c>
      <c r="S19" s="93"/>
      <c r="T19" s="35">
        <v>1</v>
      </c>
      <c r="U19" s="65">
        <v>170.12</v>
      </c>
      <c r="V19" s="35">
        <v>1</v>
      </c>
      <c r="W19" s="98">
        <v>57</v>
      </c>
      <c r="X19" s="35">
        <f t="shared" si="0"/>
        <v>2</v>
      </c>
      <c r="Y19" s="95">
        <f t="shared" si="1"/>
        <v>227.12</v>
      </c>
      <c r="Z19" s="96">
        <f t="shared" si="2"/>
        <v>227.12</v>
      </c>
      <c r="AA19" s="99" t="s">
        <v>227</v>
      </c>
      <c r="AB19" s="38"/>
      <c r="AC19" s="41"/>
      <c r="AD19" s="38"/>
    </row>
    <row r="20" spans="1:30" s="57" customFormat="1" ht="45" customHeight="1">
      <c r="A20" s="27" t="s">
        <v>430</v>
      </c>
      <c r="B20" s="27" t="s">
        <v>430</v>
      </c>
      <c r="C20" s="27" t="s">
        <v>159</v>
      </c>
      <c r="D20" s="27">
        <v>86959</v>
      </c>
      <c r="E20" s="27" t="s">
        <v>160</v>
      </c>
      <c r="F20" s="103" t="s">
        <v>229</v>
      </c>
      <c r="G20" s="28"/>
      <c r="H20" s="29" t="s">
        <v>7</v>
      </c>
      <c r="I20" s="35" t="s">
        <v>142</v>
      </c>
      <c r="J20" s="28" t="s">
        <v>233</v>
      </c>
      <c r="K20" s="35" t="s">
        <v>142</v>
      </c>
      <c r="L20" s="50" t="s">
        <v>230</v>
      </c>
      <c r="M20" s="30">
        <v>45672</v>
      </c>
      <c r="N20" s="30">
        <v>45672</v>
      </c>
      <c r="O20" s="37" t="s">
        <v>220</v>
      </c>
      <c r="P20" s="77" t="s">
        <v>529</v>
      </c>
      <c r="Q20" s="92">
        <v>1141.55</v>
      </c>
      <c r="R20" s="92">
        <v>1141.56</v>
      </c>
      <c r="S20" s="93">
        <f>R20+Q20</f>
        <v>2283.1099999999997</v>
      </c>
      <c r="T20" s="35"/>
      <c r="U20" s="48"/>
      <c r="V20" s="35"/>
      <c r="W20" s="94"/>
      <c r="X20" s="35">
        <f t="shared" si="0"/>
        <v>0</v>
      </c>
      <c r="Y20" s="95">
        <f t="shared" si="1"/>
        <v>0</v>
      </c>
      <c r="Z20" s="96">
        <f t="shared" si="2"/>
        <v>2283.1099999999997</v>
      </c>
      <c r="AA20" s="42" t="s">
        <v>231</v>
      </c>
      <c r="AB20" s="56"/>
      <c r="AC20" s="41"/>
      <c r="AD20" s="56"/>
    </row>
    <row r="21" spans="1:30" ht="15.75" customHeight="1">
      <c r="A21" s="240" t="s">
        <v>40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20"/>
      <c r="M21" s="58"/>
      <c r="N21" s="58"/>
      <c r="O21" s="55"/>
      <c r="P21" s="55"/>
      <c r="Q21" s="55"/>
      <c r="R21" s="55"/>
      <c r="S21" s="55"/>
      <c r="T21" s="55"/>
      <c r="U21" s="67"/>
      <c r="V21" s="55"/>
      <c r="W21" s="84"/>
      <c r="X21" s="68"/>
      <c r="Y21" s="67"/>
      <c r="Z21" s="79"/>
      <c r="AA21" s="55"/>
      <c r="AB21" s="55"/>
      <c r="AC21" s="41"/>
    </row>
    <row r="22" spans="1:30" ht="15.75" customHeight="1">
      <c r="A22" s="241" t="s">
        <v>41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2"/>
      <c r="M22" s="58"/>
      <c r="N22" s="58"/>
      <c r="O22" s="55"/>
      <c r="P22" s="55"/>
      <c r="Q22" s="55"/>
      <c r="R22" s="59"/>
      <c r="S22" s="55"/>
      <c r="T22" s="55"/>
      <c r="U22" s="67"/>
      <c r="V22" s="55"/>
      <c r="W22" s="84"/>
      <c r="X22" s="68"/>
      <c r="Y22" s="67"/>
      <c r="Z22" s="79"/>
      <c r="AA22" s="55"/>
      <c r="AB22" s="55"/>
    </row>
    <row r="23" spans="1:30" ht="15.75" customHeight="1">
      <c r="A23" s="230" t="s">
        <v>42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2"/>
      <c r="M23" s="58"/>
      <c r="N23" s="58"/>
      <c r="O23" s="55"/>
      <c r="P23" s="55"/>
      <c r="Q23" s="55"/>
      <c r="R23" s="55"/>
      <c r="S23" s="55"/>
      <c r="T23" s="59"/>
      <c r="U23" s="67"/>
      <c r="V23" s="55"/>
      <c r="W23" s="84"/>
      <c r="X23" s="68"/>
      <c r="Y23" s="67"/>
      <c r="Z23" s="79"/>
      <c r="AA23" s="55"/>
      <c r="AB23" s="55"/>
    </row>
    <row r="24" spans="1:30" ht="15.75" customHeight="1">
      <c r="A24" s="230" t="s">
        <v>43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2"/>
      <c r="M24" s="58"/>
      <c r="N24" s="58"/>
      <c r="O24" s="55"/>
      <c r="P24" s="55"/>
      <c r="Q24" s="55"/>
      <c r="R24" s="59"/>
      <c r="S24" s="60"/>
      <c r="T24" s="55"/>
      <c r="U24" s="67"/>
      <c r="V24" s="55"/>
      <c r="W24" s="84"/>
      <c r="X24" s="68"/>
      <c r="Y24" s="67"/>
      <c r="Z24" s="79"/>
      <c r="AA24" s="55"/>
      <c r="AB24" s="55"/>
    </row>
    <row r="25" spans="1:30" ht="15.75" customHeight="1">
      <c r="A25" s="230" t="s">
        <v>44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2"/>
      <c r="M25" s="58"/>
      <c r="N25" s="58"/>
      <c r="O25" s="55"/>
      <c r="P25" s="55"/>
      <c r="Q25" s="55"/>
      <c r="R25" s="55"/>
      <c r="S25" s="60"/>
      <c r="T25" s="55"/>
      <c r="U25" s="67"/>
      <c r="V25" s="55"/>
      <c r="W25" s="84"/>
      <c r="X25" s="68"/>
      <c r="Y25" s="67"/>
      <c r="Z25" s="79"/>
      <c r="AA25" s="55"/>
      <c r="AB25" s="55"/>
    </row>
    <row r="26" spans="1:30" ht="15.75" customHeight="1">
      <c r="A26" s="230" t="s">
        <v>45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2"/>
      <c r="M26" s="58"/>
      <c r="N26" s="58"/>
      <c r="O26" s="55"/>
      <c r="P26" s="55"/>
      <c r="Q26" s="55"/>
      <c r="R26" s="55"/>
      <c r="S26" s="60"/>
      <c r="T26" s="55"/>
      <c r="U26" s="67"/>
      <c r="V26" s="55"/>
      <c r="W26" s="84"/>
      <c r="X26" s="68"/>
      <c r="Y26" s="67"/>
      <c r="Z26" s="79"/>
      <c r="AA26" s="55"/>
      <c r="AB26" s="55"/>
    </row>
    <row r="27" spans="1:30" ht="15.75" customHeight="1">
      <c r="A27" s="230" t="s">
        <v>46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2"/>
      <c r="M27" s="58"/>
      <c r="N27" s="58"/>
      <c r="O27" s="55"/>
      <c r="P27" s="55"/>
      <c r="Q27" s="55"/>
      <c r="R27" s="55"/>
      <c r="S27" s="55"/>
      <c r="T27" s="55"/>
      <c r="U27" s="67"/>
      <c r="V27" s="55"/>
      <c r="W27" s="84"/>
      <c r="X27" s="68"/>
      <c r="Y27" s="67"/>
      <c r="Z27" s="79"/>
      <c r="AA27" s="55"/>
      <c r="AB27" s="55"/>
    </row>
    <row r="28" spans="1:30" ht="15.75" customHeight="1">
      <c r="A28" s="230" t="s">
        <v>47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2"/>
      <c r="M28" s="58"/>
      <c r="N28" s="58"/>
      <c r="O28" s="55"/>
      <c r="P28" s="55"/>
      <c r="Q28" s="55"/>
      <c r="R28" s="55"/>
      <c r="S28" s="55"/>
      <c r="T28" s="55"/>
      <c r="U28" s="67"/>
      <c r="V28" s="55"/>
      <c r="W28" s="84"/>
      <c r="X28" s="68"/>
      <c r="Y28" s="67"/>
      <c r="Z28" s="79"/>
      <c r="AA28" s="55"/>
      <c r="AB28" s="55"/>
    </row>
    <row r="29" spans="1:30" ht="15.75" customHeight="1">
      <c r="A29" s="230" t="s">
        <v>91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58"/>
      <c r="N29" s="58"/>
      <c r="O29" s="55"/>
      <c r="P29" s="55"/>
      <c r="Q29" s="55"/>
      <c r="R29" s="55"/>
      <c r="S29" s="55"/>
      <c r="T29" s="55"/>
      <c r="U29" s="67"/>
      <c r="V29" s="55"/>
      <c r="W29" s="84"/>
      <c r="X29" s="68"/>
      <c r="Y29" s="67"/>
      <c r="Z29" s="79"/>
      <c r="AA29" s="55"/>
      <c r="AB29" s="55"/>
      <c r="AC29" s="55"/>
      <c r="AD29" s="55"/>
    </row>
    <row r="30" spans="1:30" ht="15.75" customHeight="1">
      <c r="A30" s="230" t="s">
        <v>92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2"/>
      <c r="M30" s="58"/>
      <c r="N30" s="58"/>
      <c r="O30" s="55"/>
      <c r="P30" s="55"/>
      <c r="Q30" s="55"/>
      <c r="R30" s="55"/>
      <c r="S30" s="55"/>
      <c r="T30" s="55"/>
      <c r="U30" s="67"/>
      <c r="V30" s="55"/>
      <c r="W30" s="84"/>
      <c r="X30" s="68"/>
      <c r="Y30" s="67"/>
      <c r="Z30" s="79"/>
      <c r="AA30" s="55"/>
      <c r="AB30" s="55"/>
    </row>
    <row r="31" spans="1:30" ht="15.75" customHeight="1">
      <c r="A31" s="230" t="s">
        <v>93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2"/>
      <c r="M31" s="58"/>
      <c r="N31" s="58"/>
      <c r="O31" s="55"/>
      <c r="P31" s="55"/>
      <c r="Q31" s="55"/>
      <c r="R31" s="55"/>
      <c r="S31" s="55"/>
      <c r="T31" s="55"/>
      <c r="U31" s="67"/>
      <c r="V31" s="55"/>
      <c r="W31" s="84"/>
      <c r="X31" s="68"/>
      <c r="Y31" s="67"/>
      <c r="Z31" s="79"/>
      <c r="AA31" s="55"/>
      <c r="AB31" s="55"/>
    </row>
    <row r="32" spans="1:30" ht="15.75" customHeight="1">
      <c r="A32" s="230" t="s">
        <v>94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2"/>
      <c r="M32" s="58"/>
      <c r="N32" s="58"/>
      <c r="O32" s="55"/>
      <c r="P32" s="55"/>
      <c r="Q32" s="55"/>
      <c r="R32" s="55"/>
      <c r="S32" s="55"/>
      <c r="T32" s="55"/>
      <c r="U32" s="67"/>
      <c r="V32" s="55"/>
      <c r="W32" s="84"/>
      <c r="X32" s="68"/>
      <c r="Y32" s="67"/>
      <c r="Z32" s="79"/>
      <c r="AA32" s="55"/>
      <c r="AB32" s="55"/>
    </row>
    <row r="33" spans="1:28" ht="15.75" customHeight="1">
      <c r="A33" s="230" t="s">
        <v>95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2"/>
      <c r="M33" s="58"/>
      <c r="N33" s="58"/>
      <c r="O33" s="55"/>
      <c r="P33" s="55"/>
      <c r="Q33" s="55"/>
      <c r="R33" s="55"/>
      <c r="S33" s="55"/>
      <c r="T33" s="55"/>
      <c r="U33" s="67"/>
      <c r="V33" s="55"/>
      <c r="W33" s="84"/>
      <c r="X33" s="68"/>
      <c r="Y33" s="67"/>
      <c r="Z33" s="79"/>
      <c r="AA33" s="55"/>
      <c r="AB33" s="55"/>
    </row>
    <row r="34" spans="1:28" ht="15.75" customHeight="1">
      <c r="A34" s="230" t="s">
        <v>96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2"/>
      <c r="M34" s="58"/>
      <c r="N34" s="58"/>
      <c r="O34" s="55"/>
      <c r="P34" s="55"/>
      <c r="Q34" s="55"/>
      <c r="R34" s="55"/>
      <c r="S34" s="55"/>
      <c r="T34" s="55"/>
      <c r="U34" s="67"/>
      <c r="V34" s="55"/>
      <c r="W34" s="84"/>
      <c r="X34" s="68"/>
      <c r="Y34" s="67"/>
      <c r="Z34" s="79"/>
      <c r="AA34" s="55"/>
      <c r="AB34" s="55"/>
    </row>
    <row r="35" spans="1:28" ht="15.75" customHeight="1">
      <c r="A35" s="230" t="s">
        <v>97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2"/>
      <c r="M35" s="58"/>
      <c r="N35" s="58"/>
      <c r="O35" s="55"/>
      <c r="P35" s="55"/>
      <c r="Q35" s="55"/>
      <c r="R35" s="55"/>
      <c r="S35" s="55"/>
      <c r="T35" s="55"/>
      <c r="U35" s="67"/>
      <c r="V35" s="55"/>
      <c r="W35" s="84"/>
      <c r="X35" s="68"/>
      <c r="Y35" s="67"/>
      <c r="Z35" s="79"/>
      <c r="AA35" s="55"/>
      <c r="AB35" s="55"/>
    </row>
    <row r="36" spans="1:28" ht="15.75" customHeight="1">
      <c r="A36" s="230" t="s">
        <v>98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2"/>
      <c r="M36" s="58"/>
      <c r="N36" s="58"/>
      <c r="O36" s="55"/>
      <c r="P36" s="55"/>
      <c r="Q36" s="55"/>
      <c r="R36" s="55"/>
      <c r="S36" s="55"/>
      <c r="T36" s="55"/>
      <c r="U36" s="67"/>
      <c r="V36" s="55"/>
      <c r="W36" s="84"/>
      <c r="X36" s="68"/>
      <c r="Y36" s="67"/>
      <c r="Z36" s="79"/>
      <c r="AA36" s="55"/>
      <c r="AB36" s="55"/>
    </row>
    <row r="37" spans="1:28" ht="15.75" customHeight="1">
      <c r="A37" s="230" t="s">
        <v>99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2"/>
      <c r="M37" s="58"/>
      <c r="N37" s="58"/>
      <c r="O37" s="55"/>
      <c r="P37" s="55"/>
      <c r="Q37" s="55"/>
      <c r="R37" s="55"/>
      <c r="S37" s="55"/>
      <c r="T37" s="55"/>
      <c r="U37" s="67"/>
      <c r="V37" s="55"/>
      <c r="W37" s="84"/>
      <c r="X37" s="68"/>
      <c r="Y37" s="67"/>
      <c r="Z37" s="79"/>
      <c r="AA37" s="55"/>
      <c r="AB37" s="55"/>
    </row>
    <row r="38" spans="1:28" ht="15.75" customHeight="1">
      <c r="A38" s="230" t="s">
        <v>100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2"/>
      <c r="M38" s="58"/>
      <c r="N38" s="58"/>
      <c r="O38" s="55"/>
      <c r="P38" s="55"/>
      <c r="Q38" s="55"/>
      <c r="R38" s="55"/>
      <c r="S38" s="55"/>
      <c r="T38" s="55"/>
      <c r="U38" s="67"/>
      <c r="V38" s="55"/>
      <c r="W38" s="84"/>
      <c r="X38" s="68"/>
      <c r="Y38" s="67"/>
      <c r="Z38" s="79"/>
      <c r="AA38" s="55"/>
      <c r="AB38" s="55"/>
    </row>
    <row r="39" spans="1:28" ht="15.75" customHeight="1">
      <c r="A39" s="230" t="s">
        <v>101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2"/>
      <c r="M39" s="58"/>
      <c r="N39" s="58"/>
      <c r="O39" s="55"/>
      <c r="P39" s="55"/>
      <c r="Q39" s="55"/>
      <c r="R39" s="55"/>
      <c r="S39" s="55"/>
      <c r="T39" s="55"/>
      <c r="U39" s="67"/>
      <c r="V39" s="55"/>
      <c r="W39" s="84"/>
      <c r="X39" s="68"/>
      <c r="Y39" s="67"/>
      <c r="Z39" s="79"/>
      <c r="AA39" s="55"/>
      <c r="AB39" s="55"/>
    </row>
    <row r="40" spans="1:28" ht="15.75" customHeight="1">
      <c r="A40" s="230" t="s">
        <v>102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2"/>
      <c r="M40" s="58"/>
      <c r="N40" s="58"/>
      <c r="O40" s="55"/>
      <c r="P40" s="55"/>
      <c r="Q40" s="55"/>
      <c r="R40" s="55"/>
      <c r="S40" s="55"/>
      <c r="T40" s="55"/>
      <c r="U40" s="67"/>
      <c r="V40" s="55"/>
      <c r="W40" s="84"/>
      <c r="X40" s="68"/>
      <c r="Y40" s="67"/>
      <c r="Z40" s="79"/>
      <c r="AA40" s="55"/>
      <c r="AB40" s="55"/>
    </row>
    <row r="41" spans="1:28" ht="15.75" customHeight="1">
      <c r="A41" s="230" t="s">
        <v>103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2"/>
      <c r="M41" s="58"/>
      <c r="N41" s="58"/>
      <c r="O41" s="55"/>
      <c r="P41" s="55"/>
      <c r="Q41" s="55"/>
      <c r="R41" s="55"/>
      <c r="S41" s="55"/>
      <c r="T41" s="55"/>
      <c r="U41" s="67"/>
      <c r="V41" s="55"/>
      <c r="W41" s="84"/>
      <c r="X41" s="68"/>
      <c r="Y41" s="67"/>
      <c r="Z41" s="79"/>
      <c r="AA41" s="55"/>
      <c r="AB41" s="55"/>
    </row>
    <row r="42" spans="1:28" ht="15.75" customHeight="1">
      <c r="A42" s="230" t="s">
        <v>104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  <c r="M42" s="58"/>
      <c r="N42" s="58"/>
      <c r="O42" s="55"/>
      <c r="P42" s="55"/>
      <c r="Q42" s="55"/>
      <c r="R42" s="55"/>
      <c r="S42" s="55"/>
      <c r="T42" s="55"/>
      <c r="U42" s="67"/>
      <c r="V42" s="55"/>
      <c r="W42" s="84"/>
      <c r="X42" s="68"/>
      <c r="Y42" s="67"/>
      <c r="Z42" s="79"/>
      <c r="AA42" s="55"/>
      <c r="AB42" s="55"/>
    </row>
    <row r="43" spans="1:28" ht="15.75" customHeight="1">
      <c r="A43" s="230" t="s">
        <v>105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2"/>
      <c r="M43" s="58"/>
      <c r="N43" s="58"/>
      <c r="O43" s="55"/>
      <c r="P43" s="55"/>
      <c r="Q43" s="55"/>
      <c r="R43" s="55"/>
      <c r="S43" s="55"/>
      <c r="T43" s="55"/>
      <c r="U43" s="67"/>
      <c r="V43" s="55"/>
      <c r="W43" s="84"/>
      <c r="X43" s="68"/>
      <c r="Y43" s="67"/>
      <c r="Z43" s="79"/>
      <c r="AA43" s="55"/>
      <c r="AB43" s="55"/>
    </row>
    <row r="44" spans="1:28" ht="15.75" customHeight="1">
      <c r="A44" s="230" t="s">
        <v>106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2"/>
      <c r="M44" s="58"/>
      <c r="N44" s="58"/>
      <c r="O44" s="55"/>
      <c r="P44" s="55"/>
      <c r="Q44" s="55"/>
      <c r="R44" s="55"/>
      <c r="S44" s="55"/>
      <c r="T44" s="55"/>
      <c r="U44" s="67"/>
      <c r="V44" s="55"/>
      <c r="W44" s="84"/>
      <c r="X44" s="68"/>
      <c r="Y44" s="67"/>
      <c r="Z44" s="79"/>
      <c r="AA44" s="55"/>
      <c r="AB44" s="55"/>
    </row>
    <row r="45" spans="1:28" ht="15.75" customHeight="1">
      <c r="A45" s="230" t="s">
        <v>107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2"/>
      <c r="M45" s="58"/>
      <c r="N45" s="58"/>
      <c r="O45" s="55"/>
      <c r="P45" s="55"/>
      <c r="Q45" s="55"/>
      <c r="R45" s="55"/>
      <c r="S45" s="55"/>
      <c r="T45" s="55"/>
      <c r="U45" s="67"/>
      <c r="V45" s="55"/>
      <c r="W45" s="84"/>
      <c r="X45" s="68"/>
      <c r="Y45" s="67"/>
      <c r="Z45" s="79"/>
      <c r="AA45" s="55"/>
      <c r="AB45" s="55"/>
    </row>
    <row r="46" spans="1:28" ht="15.75" customHeight="1">
      <c r="A46" s="230" t="s">
        <v>108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  <c r="M46" s="58"/>
      <c r="N46" s="58"/>
      <c r="O46" s="55"/>
      <c r="P46" s="55"/>
      <c r="Q46" s="55"/>
      <c r="R46" s="55"/>
      <c r="S46" s="55"/>
      <c r="T46" s="55"/>
      <c r="U46" s="67"/>
      <c r="V46" s="55"/>
      <c r="W46" s="84"/>
      <c r="X46" s="68"/>
      <c r="Y46" s="67"/>
      <c r="Z46" s="79"/>
      <c r="AA46" s="55"/>
      <c r="AB46" s="55"/>
    </row>
    <row r="47" spans="1:28" ht="15.75" customHeight="1">
      <c r="A47" s="230" t="s">
        <v>109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2"/>
      <c r="M47" s="58"/>
      <c r="N47" s="58"/>
      <c r="O47" s="55"/>
      <c r="P47" s="55"/>
      <c r="Q47" s="55"/>
      <c r="R47" s="55"/>
      <c r="S47" s="55"/>
      <c r="T47" s="55"/>
      <c r="U47" s="67"/>
      <c r="V47" s="55"/>
      <c r="W47" s="84"/>
      <c r="X47" s="68"/>
      <c r="Y47" s="67"/>
      <c r="Z47" s="79"/>
      <c r="AA47" s="55"/>
      <c r="AB47" s="55"/>
    </row>
    <row r="48" spans="1:28" ht="15.75" customHeight="1">
      <c r="A48" s="230" t="s">
        <v>110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58"/>
      <c r="N48" s="58"/>
      <c r="O48" s="55"/>
      <c r="P48" s="55"/>
      <c r="Q48" s="55"/>
      <c r="R48" s="55"/>
      <c r="S48" s="55"/>
      <c r="T48" s="55"/>
      <c r="U48" s="67"/>
      <c r="V48" s="55"/>
      <c r="W48" s="84"/>
      <c r="X48" s="68"/>
      <c r="Y48" s="67"/>
      <c r="Z48" s="79"/>
      <c r="AA48" s="55"/>
      <c r="AB48" s="55"/>
    </row>
    <row r="49" spans="1:28" ht="15.75" customHeight="1">
      <c r="A49" s="230" t="s">
        <v>111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2"/>
      <c r="M49" s="58"/>
      <c r="N49" s="58"/>
      <c r="O49" s="55"/>
      <c r="P49" s="55"/>
      <c r="Q49" s="55"/>
      <c r="R49" s="55"/>
      <c r="S49" s="55"/>
      <c r="T49" s="55"/>
      <c r="U49" s="67"/>
      <c r="V49" s="55"/>
      <c r="W49" s="84"/>
      <c r="X49" s="68"/>
      <c r="Y49" s="67"/>
      <c r="Z49" s="79"/>
      <c r="AA49" s="55"/>
      <c r="AB49" s="55"/>
    </row>
    <row r="50" spans="1:28" ht="15.75" customHeight="1">
      <c r="A50" s="230" t="s">
        <v>112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58"/>
      <c r="N50" s="58"/>
      <c r="O50" s="55"/>
      <c r="P50" s="55"/>
      <c r="Q50" s="55"/>
      <c r="R50" s="55"/>
      <c r="S50" s="55"/>
      <c r="T50" s="55"/>
      <c r="U50" s="67"/>
      <c r="V50" s="55"/>
      <c r="W50" s="84"/>
      <c r="X50" s="68"/>
      <c r="Y50" s="67"/>
      <c r="Z50" s="79"/>
      <c r="AA50" s="55"/>
      <c r="AB50" s="55"/>
    </row>
    <row r="51" spans="1:28" ht="15.75" customHeight="1">
      <c r="B51" s="55"/>
      <c r="C51" s="75"/>
      <c r="D51" s="55"/>
      <c r="E51" s="55"/>
      <c r="F51" s="81"/>
      <c r="G51" s="55"/>
      <c r="H51" s="58"/>
      <c r="I51" s="55"/>
      <c r="J51" s="55"/>
      <c r="K51" s="55"/>
      <c r="L51" s="55"/>
      <c r="M51" s="58"/>
      <c r="N51" s="58"/>
      <c r="O51" s="55"/>
      <c r="P51" s="55"/>
      <c r="Q51" s="55"/>
      <c r="R51" s="55"/>
      <c r="S51" s="55"/>
      <c r="T51" s="55"/>
      <c r="U51" s="67"/>
      <c r="V51" s="55"/>
      <c r="W51" s="84"/>
      <c r="X51" s="68"/>
      <c r="Y51" s="67"/>
      <c r="Z51" s="79"/>
      <c r="AA51" s="55"/>
      <c r="AB51" s="55"/>
    </row>
    <row r="52" spans="1:28" ht="15.75" customHeight="1">
      <c r="A52" s="55"/>
      <c r="B52" s="55"/>
      <c r="C52" s="75"/>
      <c r="D52" s="55"/>
      <c r="E52" s="55"/>
      <c r="F52" s="81"/>
      <c r="G52" s="55"/>
      <c r="H52" s="58"/>
      <c r="I52" s="55"/>
      <c r="J52" s="55"/>
      <c r="K52" s="55"/>
      <c r="L52" s="55"/>
      <c r="M52" s="58"/>
      <c r="N52" s="58"/>
      <c r="O52" s="55"/>
      <c r="P52" s="55"/>
      <c r="Q52" s="55"/>
      <c r="R52" s="55"/>
      <c r="S52" s="55"/>
      <c r="T52" s="55"/>
      <c r="U52" s="67"/>
      <c r="V52" s="55"/>
      <c r="W52" s="84"/>
      <c r="X52" s="68"/>
      <c r="Y52" s="67"/>
      <c r="Z52" s="79"/>
      <c r="AA52" s="55"/>
      <c r="AB52" s="55"/>
    </row>
    <row r="53" spans="1:28" ht="15.75" customHeight="1">
      <c r="A53" s="55"/>
      <c r="B53" s="55"/>
      <c r="C53" s="75"/>
      <c r="D53" s="55"/>
      <c r="E53" s="55"/>
      <c r="F53" s="81"/>
      <c r="G53" s="55"/>
      <c r="H53" s="58"/>
      <c r="I53" s="55"/>
      <c r="J53" s="55"/>
      <c r="K53" s="55"/>
      <c r="L53" s="55"/>
      <c r="M53" s="58"/>
      <c r="N53" s="58"/>
      <c r="O53" s="55"/>
      <c r="P53" s="55"/>
      <c r="Q53" s="55"/>
      <c r="R53" s="55"/>
      <c r="S53" s="55"/>
      <c r="T53" s="55"/>
      <c r="U53" s="67"/>
      <c r="V53" s="55"/>
      <c r="W53" s="84"/>
      <c r="X53" s="68"/>
      <c r="Y53" s="67"/>
      <c r="Z53" s="79"/>
      <c r="AA53" s="55"/>
      <c r="AB53" s="55"/>
    </row>
    <row r="54" spans="1:28" ht="15.75" customHeight="1">
      <c r="A54" s="55"/>
      <c r="B54" s="55"/>
      <c r="C54" s="75"/>
      <c r="D54" s="55"/>
      <c r="E54" s="55"/>
      <c r="F54" s="81"/>
      <c r="G54" s="55"/>
      <c r="H54" s="58"/>
      <c r="I54" s="55"/>
      <c r="J54" s="55"/>
      <c r="K54" s="55"/>
      <c r="L54" s="55"/>
      <c r="M54" s="58"/>
      <c r="N54" s="58"/>
      <c r="O54" s="55"/>
      <c r="P54" s="55"/>
      <c r="Q54" s="55"/>
      <c r="R54" s="55"/>
      <c r="S54" s="55"/>
      <c r="T54" s="55"/>
      <c r="U54" s="67"/>
      <c r="V54" s="55"/>
      <c r="W54" s="84"/>
      <c r="X54" s="68"/>
      <c r="Y54" s="67"/>
      <c r="Z54" s="79"/>
      <c r="AA54" s="55"/>
      <c r="AB54" s="55"/>
    </row>
    <row r="55" spans="1:28" ht="15.75" customHeight="1">
      <c r="A55" s="55"/>
      <c r="B55" s="55"/>
      <c r="C55" s="75"/>
      <c r="D55" s="55"/>
      <c r="E55" s="55"/>
      <c r="F55" s="81"/>
      <c r="G55" s="55"/>
      <c r="H55" s="58"/>
      <c r="I55" s="55"/>
      <c r="J55" s="55"/>
      <c r="K55" s="55"/>
      <c r="L55" s="55"/>
      <c r="M55" s="58"/>
      <c r="N55" s="58"/>
      <c r="O55" s="55"/>
      <c r="P55" s="55"/>
      <c r="Q55" s="55"/>
      <c r="R55" s="55"/>
      <c r="S55" s="55"/>
      <c r="T55" s="55"/>
      <c r="U55" s="67"/>
      <c r="V55" s="55"/>
      <c r="W55" s="84"/>
      <c r="X55" s="68"/>
      <c r="Y55" s="67"/>
      <c r="Z55" s="79"/>
      <c r="AA55" s="55"/>
      <c r="AB55" s="55"/>
    </row>
    <row r="56" spans="1:28" ht="15.75" customHeight="1">
      <c r="A56" s="55"/>
      <c r="B56" s="55"/>
      <c r="C56" s="75"/>
      <c r="D56" s="55"/>
      <c r="E56" s="55"/>
      <c r="F56" s="81"/>
      <c r="G56" s="55"/>
      <c r="H56" s="58"/>
      <c r="I56" s="55"/>
      <c r="J56" s="55"/>
      <c r="K56" s="55"/>
      <c r="L56" s="55"/>
      <c r="M56" s="58"/>
      <c r="N56" s="58"/>
      <c r="O56" s="55"/>
      <c r="P56" s="55"/>
      <c r="Q56" s="55"/>
      <c r="R56" s="55"/>
      <c r="S56" s="55"/>
      <c r="T56" s="55"/>
      <c r="U56" s="67"/>
      <c r="V56" s="55"/>
      <c r="W56" s="84"/>
      <c r="X56" s="68"/>
      <c r="Y56" s="67"/>
      <c r="Z56" s="79"/>
      <c r="AA56" s="55"/>
      <c r="AB56" s="55"/>
    </row>
    <row r="57" spans="1:28" ht="15.75" customHeight="1">
      <c r="A57" s="55"/>
      <c r="B57" s="55"/>
      <c r="C57" s="75"/>
      <c r="D57" s="55"/>
      <c r="E57" s="55"/>
      <c r="F57" s="81"/>
      <c r="G57" s="55"/>
      <c r="H57" s="58"/>
      <c r="I57" s="55"/>
      <c r="J57" s="55"/>
      <c r="K57" s="55"/>
      <c r="L57" s="55"/>
      <c r="M57" s="58"/>
      <c r="N57" s="58"/>
      <c r="O57" s="55"/>
      <c r="P57" s="55"/>
      <c r="Q57" s="55"/>
      <c r="R57" s="55"/>
      <c r="S57" s="55"/>
      <c r="T57" s="55"/>
      <c r="U57" s="67"/>
      <c r="V57" s="55"/>
      <c r="W57" s="84"/>
      <c r="X57" s="68"/>
      <c r="Y57" s="67"/>
      <c r="Z57" s="79"/>
      <c r="AA57" s="55"/>
      <c r="AB57" s="55"/>
    </row>
    <row r="58" spans="1:28" ht="15.75" customHeight="1">
      <c r="A58" s="55"/>
      <c r="B58" s="55"/>
      <c r="C58" s="75"/>
      <c r="D58" s="55"/>
      <c r="E58" s="55"/>
      <c r="F58" s="81"/>
      <c r="G58" s="55"/>
      <c r="H58" s="58"/>
      <c r="I58" s="55"/>
      <c r="J58" s="55"/>
      <c r="K58" s="55"/>
      <c r="L58" s="55"/>
      <c r="M58" s="58"/>
      <c r="N58" s="58"/>
      <c r="O58" s="55"/>
      <c r="P58" s="55"/>
      <c r="Q58" s="55"/>
      <c r="R58" s="55"/>
      <c r="S58" s="55"/>
      <c r="T58" s="55"/>
      <c r="U58" s="67"/>
      <c r="V58" s="55"/>
      <c r="W58" s="84"/>
      <c r="X58" s="68"/>
      <c r="Y58" s="67"/>
      <c r="Z58" s="79"/>
      <c r="AA58" s="55"/>
      <c r="AB58" s="55"/>
    </row>
    <row r="59" spans="1:28" ht="15.75" customHeight="1">
      <c r="A59" s="55"/>
      <c r="B59" s="55"/>
      <c r="C59" s="75"/>
      <c r="D59" s="55"/>
      <c r="E59" s="55"/>
      <c r="F59" s="81"/>
      <c r="G59" s="55"/>
      <c r="H59" s="58"/>
      <c r="I59" s="55"/>
      <c r="J59" s="55"/>
      <c r="K59" s="55"/>
      <c r="L59" s="55"/>
      <c r="M59" s="58"/>
      <c r="N59" s="58"/>
      <c r="O59" s="55"/>
      <c r="P59" s="55"/>
      <c r="Q59" s="55"/>
      <c r="R59" s="55"/>
      <c r="S59" s="55"/>
      <c r="T59" s="55"/>
      <c r="U59" s="67"/>
      <c r="V59" s="55"/>
      <c r="W59" s="84"/>
      <c r="X59" s="68"/>
      <c r="Y59" s="67"/>
      <c r="Z59" s="79"/>
      <c r="AA59" s="55"/>
      <c r="AB59" s="55"/>
    </row>
    <row r="60" spans="1:28" ht="15.75" customHeight="1">
      <c r="A60" s="55"/>
      <c r="B60" s="55"/>
      <c r="C60" s="75"/>
      <c r="D60" s="55"/>
      <c r="E60" s="55"/>
      <c r="F60" s="81"/>
      <c r="G60" s="55"/>
      <c r="H60" s="58"/>
      <c r="I60" s="55"/>
      <c r="J60" s="55"/>
      <c r="K60" s="55"/>
      <c r="L60" s="55"/>
      <c r="M60" s="58"/>
      <c r="N60" s="58"/>
      <c r="O60" s="55"/>
      <c r="P60" s="55"/>
      <c r="Q60" s="55"/>
      <c r="R60" s="55"/>
      <c r="S60" s="55"/>
      <c r="T60" s="55"/>
      <c r="U60" s="67"/>
      <c r="V60" s="55"/>
      <c r="W60" s="84"/>
      <c r="X60" s="68"/>
      <c r="Y60" s="67"/>
      <c r="Z60" s="79"/>
      <c r="AA60" s="55"/>
      <c r="AB60" s="55"/>
    </row>
    <row r="61" spans="1:28" ht="15.75" customHeight="1">
      <c r="A61" s="55"/>
      <c r="B61" s="55"/>
      <c r="C61" s="75"/>
      <c r="D61" s="55"/>
      <c r="E61" s="55"/>
      <c r="F61" s="81"/>
      <c r="G61" s="55"/>
      <c r="H61" s="58"/>
      <c r="I61" s="55"/>
      <c r="J61" s="55"/>
      <c r="K61" s="55"/>
      <c r="L61" s="55"/>
      <c r="M61" s="58"/>
      <c r="N61" s="58"/>
      <c r="O61" s="55"/>
      <c r="P61" s="55"/>
      <c r="Q61" s="55"/>
      <c r="R61" s="55"/>
      <c r="S61" s="55"/>
      <c r="T61" s="55"/>
      <c r="U61" s="67"/>
      <c r="V61" s="55"/>
      <c r="W61" s="84"/>
      <c r="X61" s="68"/>
      <c r="Y61" s="67"/>
      <c r="Z61" s="79"/>
      <c r="AA61" s="55"/>
      <c r="AB61" s="55"/>
    </row>
    <row r="62" spans="1:28" ht="15.75" customHeight="1">
      <c r="A62" s="55"/>
      <c r="B62" s="55"/>
      <c r="C62" s="75"/>
      <c r="D62" s="55"/>
      <c r="E62" s="55"/>
      <c r="F62" s="81"/>
      <c r="G62" s="55"/>
      <c r="H62" s="58"/>
      <c r="I62" s="55"/>
      <c r="J62" s="55"/>
      <c r="K62" s="55"/>
      <c r="L62" s="55"/>
      <c r="M62" s="58"/>
      <c r="N62" s="58"/>
      <c r="O62" s="55"/>
      <c r="P62" s="55"/>
      <c r="Q62" s="55"/>
      <c r="R62" s="55"/>
      <c r="S62" s="55"/>
      <c r="T62" s="55"/>
      <c r="U62" s="67"/>
      <c r="V62" s="55"/>
      <c r="W62" s="84"/>
      <c r="X62" s="68"/>
      <c r="Y62" s="67"/>
      <c r="Z62" s="79"/>
      <c r="AA62" s="55"/>
      <c r="AB62" s="55"/>
    </row>
    <row r="63" spans="1:28" ht="15.75" customHeight="1">
      <c r="A63" s="55"/>
      <c r="B63" s="55"/>
      <c r="C63" s="75"/>
      <c r="D63" s="55"/>
      <c r="E63" s="55"/>
      <c r="F63" s="81"/>
      <c r="G63" s="55"/>
      <c r="H63" s="58"/>
      <c r="I63" s="55"/>
      <c r="J63" s="55"/>
      <c r="K63" s="55"/>
      <c r="L63" s="55"/>
      <c r="M63" s="58"/>
      <c r="N63" s="58"/>
      <c r="O63" s="55"/>
      <c r="P63" s="55"/>
      <c r="Q63" s="55"/>
      <c r="R63" s="55"/>
      <c r="S63" s="55"/>
      <c r="T63" s="55"/>
      <c r="U63" s="67"/>
      <c r="V63" s="55"/>
      <c r="W63" s="84"/>
      <c r="X63" s="68"/>
      <c r="Y63" s="67"/>
      <c r="Z63" s="79"/>
      <c r="AA63" s="55"/>
      <c r="AB63" s="55"/>
    </row>
    <row r="64" spans="1:28" ht="15.75" customHeight="1">
      <c r="A64" s="55"/>
      <c r="B64" s="55"/>
      <c r="C64" s="75"/>
      <c r="D64" s="55"/>
      <c r="E64" s="55"/>
      <c r="F64" s="81"/>
      <c r="G64" s="55"/>
      <c r="H64" s="58"/>
      <c r="I64" s="55"/>
      <c r="J64" s="55"/>
      <c r="K64" s="55"/>
      <c r="L64" s="55"/>
      <c r="M64" s="58"/>
      <c r="N64" s="58"/>
      <c r="O64" s="55"/>
      <c r="P64" s="55"/>
      <c r="Q64" s="55"/>
      <c r="R64" s="55"/>
      <c r="S64" s="55"/>
      <c r="T64" s="55"/>
      <c r="U64" s="67"/>
      <c r="V64" s="55"/>
      <c r="W64" s="84"/>
      <c r="X64" s="68"/>
      <c r="Y64" s="67"/>
      <c r="Z64" s="79"/>
      <c r="AA64" s="55"/>
      <c r="AB64" s="55"/>
    </row>
    <row r="65" spans="1:28" ht="15.75" customHeight="1">
      <c r="A65" s="55"/>
      <c r="B65" s="55"/>
      <c r="C65" s="75"/>
      <c r="D65" s="55"/>
      <c r="E65" s="55"/>
      <c r="F65" s="81"/>
      <c r="G65" s="55"/>
      <c r="H65" s="58"/>
      <c r="I65" s="55"/>
      <c r="J65" s="55"/>
      <c r="K65" s="55"/>
      <c r="L65" s="55"/>
      <c r="M65" s="58"/>
      <c r="N65" s="58"/>
      <c r="O65" s="55"/>
      <c r="P65" s="55"/>
      <c r="Q65" s="55"/>
      <c r="R65" s="55"/>
      <c r="S65" s="55"/>
      <c r="T65" s="55"/>
      <c r="U65" s="67"/>
      <c r="V65" s="55"/>
      <c r="W65" s="84"/>
      <c r="X65" s="68"/>
      <c r="Y65" s="67"/>
      <c r="Z65" s="79"/>
      <c r="AA65" s="55"/>
      <c r="AB65" s="55"/>
    </row>
    <row r="66" spans="1:28" ht="15.75" customHeight="1">
      <c r="A66" s="55"/>
      <c r="B66" s="55"/>
      <c r="C66" s="75"/>
      <c r="D66" s="55"/>
      <c r="E66" s="55"/>
      <c r="F66" s="81"/>
      <c r="G66" s="55"/>
      <c r="H66" s="58"/>
      <c r="I66" s="55"/>
      <c r="J66" s="55"/>
      <c r="K66" s="55"/>
      <c r="L66" s="55"/>
      <c r="M66" s="58"/>
      <c r="N66" s="58"/>
      <c r="O66" s="55"/>
      <c r="P66" s="55"/>
      <c r="Q66" s="55"/>
      <c r="R66" s="55"/>
      <c r="S66" s="55"/>
      <c r="T66" s="55"/>
      <c r="U66" s="67"/>
      <c r="V66" s="55"/>
      <c r="W66" s="84"/>
      <c r="X66" s="68"/>
      <c r="Y66" s="67"/>
      <c r="Z66" s="79"/>
      <c r="AA66" s="55"/>
      <c r="AB66" s="55"/>
    </row>
    <row r="67" spans="1:28" ht="15.75" customHeight="1">
      <c r="A67" s="55"/>
      <c r="B67" s="55"/>
      <c r="C67" s="75"/>
      <c r="D67" s="55"/>
      <c r="E67" s="55"/>
      <c r="F67" s="81"/>
      <c r="G67" s="55"/>
      <c r="H67" s="58"/>
      <c r="I67" s="55"/>
      <c r="J67" s="55"/>
      <c r="K67" s="55"/>
      <c r="L67" s="55"/>
      <c r="M67" s="58"/>
      <c r="N67" s="58"/>
      <c r="O67" s="55"/>
      <c r="P67" s="55"/>
      <c r="Q67" s="55"/>
      <c r="R67" s="55"/>
      <c r="S67" s="55"/>
      <c r="T67" s="55"/>
      <c r="U67" s="67"/>
      <c r="V67" s="55"/>
      <c r="W67" s="84"/>
      <c r="X67" s="68"/>
      <c r="Y67" s="67"/>
      <c r="Z67" s="79"/>
      <c r="AA67" s="55"/>
      <c r="AB67" s="55"/>
    </row>
    <row r="68" spans="1:28" ht="15.75" customHeight="1">
      <c r="A68" s="55"/>
      <c r="B68" s="55"/>
      <c r="C68" s="75"/>
      <c r="D68" s="55"/>
      <c r="E68" s="55"/>
      <c r="F68" s="81"/>
      <c r="G68" s="55"/>
      <c r="H68" s="58"/>
      <c r="I68" s="55"/>
      <c r="J68" s="55"/>
      <c r="K68" s="55"/>
      <c r="L68" s="55"/>
      <c r="M68" s="58"/>
      <c r="N68" s="58"/>
      <c r="O68" s="55"/>
      <c r="P68" s="55"/>
      <c r="Q68" s="55"/>
      <c r="R68" s="55"/>
      <c r="S68" s="55"/>
      <c r="T68" s="55"/>
      <c r="U68" s="67"/>
      <c r="V68" s="55"/>
      <c r="W68" s="84"/>
      <c r="X68" s="68"/>
      <c r="Y68" s="67"/>
      <c r="Z68" s="79"/>
      <c r="AA68" s="55"/>
      <c r="AB68" s="55"/>
    </row>
    <row r="69" spans="1:28" ht="15.75" customHeight="1">
      <c r="A69" s="55"/>
      <c r="B69" s="55"/>
      <c r="C69" s="75"/>
      <c r="D69" s="55"/>
      <c r="E69" s="55"/>
      <c r="F69" s="81"/>
      <c r="G69" s="55"/>
      <c r="H69" s="58"/>
      <c r="I69" s="55"/>
      <c r="J69" s="55"/>
      <c r="K69" s="55"/>
      <c r="L69" s="55"/>
      <c r="M69" s="58"/>
      <c r="N69" s="58"/>
      <c r="O69" s="55"/>
      <c r="P69" s="55"/>
      <c r="Q69" s="55"/>
      <c r="R69" s="55"/>
      <c r="S69" s="55"/>
      <c r="T69" s="55"/>
      <c r="U69" s="67"/>
      <c r="V69" s="55"/>
      <c r="W69" s="84"/>
      <c r="X69" s="68"/>
      <c r="Y69" s="67"/>
      <c r="Z69" s="79"/>
      <c r="AA69" s="55"/>
      <c r="AB69" s="55"/>
    </row>
    <row r="70" spans="1:28" ht="15.75" customHeight="1">
      <c r="A70" s="55"/>
      <c r="B70" s="55"/>
      <c r="C70" s="75"/>
      <c r="D70" s="55"/>
      <c r="E70" s="55"/>
      <c r="F70" s="81"/>
      <c r="G70" s="55"/>
      <c r="H70" s="58"/>
      <c r="I70" s="55"/>
      <c r="J70" s="55"/>
      <c r="K70" s="55"/>
      <c r="L70" s="55"/>
      <c r="M70" s="58"/>
      <c r="N70" s="58"/>
      <c r="O70" s="55"/>
      <c r="P70" s="55"/>
      <c r="Q70" s="55"/>
      <c r="R70" s="55"/>
      <c r="S70" s="55"/>
      <c r="T70" s="55"/>
      <c r="U70" s="67"/>
      <c r="V70" s="55"/>
      <c r="W70" s="84"/>
      <c r="X70" s="68"/>
      <c r="Y70" s="67"/>
      <c r="Z70" s="79"/>
      <c r="AA70" s="55"/>
      <c r="AB70" s="55"/>
    </row>
    <row r="71" spans="1:28" ht="15.75" customHeight="1">
      <c r="A71" s="55"/>
      <c r="B71" s="55"/>
      <c r="C71" s="75"/>
      <c r="D71" s="55"/>
      <c r="E71" s="55"/>
      <c r="F71" s="81"/>
      <c r="G71" s="55"/>
      <c r="H71" s="58"/>
      <c r="I71" s="55"/>
      <c r="J71" s="55"/>
      <c r="K71" s="55"/>
      <c r="L71" s="55"/>
      <c r="M71" s="58"/>
      <c r="N71" s="58"/>
      <c r="O71" s="55"/>
      <c r="P71" s="55"/>
      <c r="Q71" s="55"/>
      <c r="R71" s="55"/>
      <c r="S71" s="55"/>
      <c r="T71" s="55"/>
      <c r="U71" s="67"/>
      <c r="V71" s="55"/>
      <c r="W71" s="84"/>
      <c r="X71" s="68"/>
      <c r="Y71" s="67"/>
      <c r="Z71" s="79"/>
      <c r="AA71" s="55"/>
      <c r="AB71" s="55"/>
    </row>
    <row r="72" spans="1:28" ht="15.75" customHeight="1">
      <c r="A72" s="55"/>
      <c r="B72" s="55"/>
      <c r="C72" s="75"/>
      <c r="D72" s="55"/>
      <c r="E72" s="55"/>
      <c r="F72" s="81"/>
      <c r="G72" s="55"/>
      <c r="H72" s="58"/>
      <c r="I72" s="55"/>
      <c r="J72" s="55"/>
      <c r="K72" s="55"/>
      <c r="L72" s="55"/>
      <c r="M72" s="58"/>
      <c r="N72" s="58"/>
      <c r="O72" s="55"/>
      <c r="P72" s="55"/>
      <c r="Q72" s="55"/>
      <c r="R72" s="55"/>
      <c r="S72" s="55"/>
      <c r="T72" s="55"/>
      <c r="U72" s="67"/>
      <c r="V72" s="55"/>
      <c r="W72" s="84"/>
      <c r="X72" s="68"/>
      <c r="Y72" s="67"/>
      <c r="Z72" s="79"/>
      <c r="AA72" s="55"/>
      <c r="AB72" s="55"/>
    </row>
    <row r="73" spans="1:28" ht="15.75" customHeight="1">
      <c r="A73" s="55"/>
      <c r="B73" s="55"/>
      <c r="C73" s="75"/>
      <c r="D73" s="55"/>
      <c r="E73" s="55"/>
      <c r="F73" s="81"/>
      <c r="G73" s="55"/>
      <c r="H73" s="58"/>
      <c r="I73" s="55"/>
      <c r="J73" s="55"/>
      <c r="K73" s="55"/>
      <c r="L73" s="55"/>
      <c r="M73" s="58"/>
      <c r="N73" s="58"/>
      <c r="O73" s="55"/>
      <c r="P73" s="55"/>
      <c r="Q73" s="55"/>
      <c r="R73" s="55"/>
      <c r="S73" s="55"/>
      <c r="T73" s="55"/>
      <c r="U73" s="67"/>
      <c r="V73" s="55"/>
      <c r="W73" s="84"/>
      <c r="X73" s="68"/>
      <c r="Y73" s="67"/>
      <c r="Z73" s="79"/>
      <c r="AA73" s="55"/>
      <c r="AB73" s="55"/>
    </row>
    <row r="74" spans="1:28" ht="15.75" customHeight="1">
      <c r="A74" s="55"/>
      <c r="B74" s="55"/>
      <c r="C74" s="75"/>
      <c r="D74" s="55"/>
      <c r="E74" s="55"/>
      <c r="F74" s="81"/>
      <c r="G74" s="55"/>
      <c r="H74" s="58"/>
      <c r="I74" s="55"/>
      <c r="J74" s="55"/>
      <c r="K74" s="55"/>
      <c r="L74" s="55"/>
      <c r="M74" s="58"/>
      <c r="N74" s="58"/>
      <c r="O74" s="55"/>
      <c r="P74" s="55"/>
      <c r="Q74" s="55"/>
      <c r="R74" s="55"/>
      <c r="S74" s="55"/>
      <c r="T74" s="55"/>
      <c r="U74" s="67"/>
      <c r="V74" s="55"/>
      <c r="W74" s="84"/>
      <c r="X74" s="68"/>
      <c r="Y74" s="67"/>
      <c r="Z74" s="79"/>
      <c r="AA74" s="55"/>
      <c r="AB74" s="55"/>
    </row>
    <row r="75" spans="1:28" ht="15.75" customHeight="1">
      <c r="A75" s="55"/>
      <c r="B75" s="55"/>
      <c r="C75" s="75"/>
      <c r="D75" s="55"/>
      <c r="E75" s="55"/>
      <c r="F75" s="81"/>
      <c r="G75" s="55"/>
      <c r="H75" s="58"/>
      <c r="I75" s="55"/>
      <c r="J75" s="55"/>
      <c r="K75" s="55"/>
      <c r="L75" s="55"/>
      <c r="M75" s="58"/>
      <c r="N75" s="58"/>
      <c r="O75" s="55"/>
      <c r="P75" s="55"/>
      <c r="Q75" s="55"/>
      <c r="R75" s="55"/>
      <c r="S75" s="55"/>
      <c r="T75" s="55"/>
      <c r="U75" s="67"/>
      <c r="V75" s="55"/>
      <c r="W75" s="84"/>
      <c r="X75" s="68"/>
      <c r="Y75" s="67"/>
      <c r="Z75" s="79"/>
      <c r="AA75" s="55"/>
      <c r="AB75" s="55"/>
    </row>
    <row r="76" spans="1:28" ht="15.75" customHeight="1">
      <c r="A76" s="55"/>
      <c r="B76" s="55"/>
      <c r="C76" s="75"/>
      <c r="D76" s="55"/>
      <c r="E76" s="55"/>
      <c r="F76" s="81"/>
      <c r="G76" s="55"/>
      <c r="H76" s="58"/>
      <c r="I76" s="55"/>
      <c r="J76" s="55"/>
      <c r="K76" s="55"/>
      <c r="L76" s="55"/>
      <c r="M76" s="58"/>
      <c r="N76" s="58"/>
      <c r="O76" s="55"/>
      <c r="P76" s="55"/>
      <c r="Q76" s="55"/>
      <c r="R76" s="55"/>
      <c r="S76" s="55"/>
      <c r="T76" s="55"/>
      <c r="U76" s="67"/>
      <c r="V76" s="55"/>
      <c r="W76" s="84"/>
      <c r="X76" s="68"/>
      <c r="Y76" s="67"/>
      <c r="Z76" s="79"/>
      <c r="AA76" s="55"/>
      <c r="AB76" s="55"/>
    </row>
    <row r="77" spans="1:28" ht="15.75" customHeight="1">
      <c r="A77" s="55"/>
      <c r="B77" s="55"/>
      <c r="C77" s="75"/>
      <c r="D77" s="55"/>
      <c r="E77" s="55"/>
      <c r="F77" s="81"/>
      <c r="G77" s="55"/>
      <c r="H77" s="58"/>
      <c r="I77" s="55"/>
      <c r="J77" s="55"/>
      <c r="K77" s="55"/>
      <c r="L77" s="55"/>
      <c r="M77" s="58"/>
      <c r="N77" s="58"/>
      <c r="O77" s="55"/>
      <c r="P77" s="55"/>
      <c r="Q77" s="55"/>
      <c r="R77" s="55"/>
      <c r="S77" s="55"/>
      <c r="T77" s="55"/>
      <c r="U77" s="67"/>
      <c r="V77" s="55"/>
      <c r="W77" s="84"/>
      <c r="X77" s="68"/>
      <c r="Y77" s="67"/>
      <c r="Z77" s="79"/>
      <c r="AA77" s="55"/>
      <c r="AB77" s="55"/>
    </row>
    <row r="78" spans="1:28" ht="15.75" customHeight="1">
      <c r="A78" s="55"/>
      <c r="B78" s="55"/>
      <c r="C78" s="75"/>
      <c r="D78" s="55"/>
      <c r="E78" s="55"/>
      <c r="F78" s="81"/>
      <c r="G78" s="55"/>
      <c r="H78" s="58"/>
      <c r="I78" s="55"/>
      <c r="J78" s="55"/>
      <c r="K78" s="55"/>
      <c r="L78" s="55"/>
      <c r="M78" s="58"/>
      <c r="N78" s="58"/>
      <c r="O78" s="55"/>
      <c r="P78" s="55"/>
      <c r="Q78" s="55"/>
      <c r="R78" s="55"/>
      <c r="S78" s="55"/>
      <c r="T78" s="55"/>
      <c r="U78" s="67"/>
      <c r="V78" s="55"/>
      <c r="W78" s="84"/>
      <c r="X78" s="68"/>
      <c r="Y78" s="67"/>
      <c r="Z78" s="79"/>
      <c r="AA78" s="55"/>
      <c r="AB78" s="55"/>
    </row>
    <row r="79" spans="1:28" ht="15.75" customHeight="1">
      <c r="A79" s="55"/>
      <c r="B79" s="55"/>
      <c r="C79" s="75"/>
      <c r="D79" s="55"/>
      <c r="E79" s="55"/>
      <c r="F79" s="81"/>
      <c r="G79" s="55"/>
      <c r="H79" s="58"/>
      <c r="I79" s="55"/>
      <c r="J79" s="55"/>
      <c r="K79" s="55"/>
      <c r="L79" s="55"/>
      <c r="M79" s="58"/>
      <c r="N79" s="58"/>
      <c r="O79" s="55"/>
      <c r="P79" s="55"/>
      <c r="Q79" s="55"/>
      <c r="R79" s="55"/>
      <c r="S79" s="55"/>
      <c r="T79" s="55"/>
      <c r="U79" s="67"/>
      <c r="V79" s="55"/>
      <c r="W79" s="84"/>
      <c r="X79" s="68"/>
      <c r="Y79" s="67"/>
      <c r="Z79" s="79"/>
      <c r="AA79" s="55"/>
      <c r="AB79" s="55"/>
    </row>
    <row r="80" spans="1:28" ht="15.75" customHeight="1">
      <c r="A80" s="55"/>
      <c r="B80" s="55"/>
      <c r="C80" s="75"/>
      <c r="D80" s="55"/>
      <c r="E80" s="55"/>
      <c r="F80" s="81"/>
      <c r="G80" s="55"/>
      <c r="H80" s="58"/>
      <c r="I80" s="55"/>
      <c r="J80" s="55"/>
      <c r="K80" s="55"/>
      <c r="L80" s="55"/>
      <c r="M80" s="58"/>
      <c r="N80" s="58"/>
      <c r="O80" s="55"/>
      <c r="P80" s="55"/>
      <c r="Q80" s="55"/>
      <c r="R80" s="55"/>
      <c r="S80" s="55"/>
      <c r="T80" s="55"/>
      <c r="U80" s="67"/>
      <c r="V80" s="55"/>
      <c r="W80" s="84"/>
      <c r="X80" s="68"/>
      <c r="Y80" s="67"/>
      <c r="Z80" s="79"/>
      <c r="AA80" s="55"/>
      <c r="AB80" s="55"/>
    </row>
    <row r="81" spans="1:28" ht="15.75" customHeight="1">
      <c r="A81" s="55"/>
      <c r="B81" s="55"/>
      <c r="C81" s="75"/>
      <c r="D81" s="55"/>
      <c r="E81" s="55"/>
      <c r="F81" s="81"/>
      <c r="G81" s="55"/>
      <c r="H81" s="58"/>
      <c r="I81" s="55"/>
      <c r="J81" s="55"/>
      <c r="K81" s="55"/>
      <c r="L81" s="55"/>
      <c r="M81" s="58"/>
      <c r="N81" s="58"/>
      <c r="O81" s="55"/>
      <c r="P81" s="55"/>
      <c r="Q81" s="55"/>
      <c r="R81" s="55"/>
      <c r="S81" s="55"/>
      <c r="T81" s="55"/>
      <c r="U81" s="67"/>
      <c r="V81" s="55"/>
      <c r="W81" s="84"/>
      <c r="X81" s="68"/>
      <c r="Y81" s="67"/>
      <c r="Z81" s="79"/>
      <c r="AA81" s="55"/>
      <c r="AB81" s="55"/>
    </row>
    <row r="82" spans="1:28" ht="15.75" customHeight="1">
      <c r="A82" s="55"/>
      <c r="B82" s="55"/>
      <c r="C82" s="75"/>
      <c r="D82" s="55"/>
      <c r="E82" s="55"/>
      <c r="F82" s="81"/>
      <c r="G82" s="55"/>
      <c r="H82" s="58"/>
      <c r="I82" s="55"/>
      <c r="J82" s="55"/>
      <c r="K82" s="55"/>
      <c r="L82" s="55"/>
      <c r="M82" s="58"/>
      <c r="N82" s="58"/>
      <c r="O82" s="55"/>
      <c r="P82" s="55"/>
      <c r="Q82" s="55"/>
      <c r="R82" s="55"/>
      <c r="S82" s="55"/>
      <c r="T82" s="55"/>
      <c r="U82" s="67"/>
      <c r="V82" s="55"/>
      <c r="W82" s="84"/>
      <c r="X82" s="68"/>
      <c r="Y82" s="67"/>
      <c r="Z82" s="79"/>
      <c r="AA82" s="55"/>
      <c r="AB82" s="55"/>
    </row>
    <row r="83" spans="1:28" ht="15.75" customHeight="1">
      <c r="A83" s="55"/>
      <c r="B83" s="55"/>
      <c r="C83" s="75"/>
      <c r="D83" s="55"/>
      <c r="E83" s="55"/>
      <c r="F83" s="81"/>
      <c r="G83" s="55"/>
      <c r="H83" s="58"/>
      <c r="I83" s="55"/>
      <c r="J83" s="55"/>
      <c r="K83" s="55"/>
      <c r="L83" s="55"/>
      <c r="M83" s="58"/>
      <c r="N83" s="58"/>
      <c r="O83" s="55"/>
      <c r="P83" s="55"/>
      <c r="Q83" s="55"/>
      <c r="R83" s="55"/>
      <c r="S83" s="55"/>
      <c r="T83" s="55"/>
      <c r="U83" s="67"/>
      <c r="V83" s="55"/>
      <c r="W83" s="84"/>
      <c r="X83" s="68"/>
      <c r="Y83" s="67"/>
      <c r="Z83" s="79"/>
      <c r="AA83" s="55"/>
      <c r="AB83" s="55"/>
    </row>
    <row r="84" spans="1:28" ht="15.75" customHeight="1">
      <c r="A84" s="55"/>
      <c r="B84" s="55"/>
      <c r="C84" s="75"/>
      <c r="D84" s="55"/>
      <c r="E84" s="55"/>
      <c r="F84" s="81"/>
      <c r="G84" s="55"/>
      <c r="H84" s="58"/>
      <c r="I84" s="55"/>
      <c r="J84" s="55"/>
      <c r="K84" s="55"/>
      <c r="L84" s="55"/>
      <c r="M84" s="58"/>
      <c r="N84" s="58"/>
      <c r="O84" s="55"/>
      <c r="P84" s="55"/>
      <c r="Q84" s="55"/>
      <c r="R84" s="55"/>
      <c r="S84" s="55"/>
      <c r="T84" s="55"/>
      <c r="U84" s="67"/>
      <c r="V84" s="55"/>
      <c r="W84" s="84"/>
      <c r="X84" s="68"/>
      <c r="Y84" s="67"/>
      <c r="Z84" s="79"/>
      <c r="AA84" s="55"/>
      <c r="AB84" s="55"/>
    </row>
    <row r="85" spans="1:28" ht="15.75" customHeight="1">
      <c r="A85" s="55"/>
      <c r="B85" s="55"/>
      <c r="C85" s="75"/>
      <c r="D85" s="55"/>
      <c r="E85" s="55"/>
      <c r="F85" s="81"/>
      <c r="G85" s="55"/>
      <c r="H85" s="58"/>
      <c r="I85" s="55"/>
      <c r="J85" s="55"/>
      <c r="K85" s="55"/>
      <c r="L85" s="55"/>
      <c r="M85" s="58"/>
      <c r="N85" s="58"/>
      <c r="O85" s="55"/>
      <c r="P85" s="55"/>
      <c r="Q85" s="55"/>
      <c r="R85" s="55"/>
      <c r="S85" s="55"/>
      <c r="T85" s="55"/>
      <c r="U85" s="67"/>
      <c r="V85" s="55"/>
      <c r="W85" s="84"/>
      <c r="X85" s="68"/>
      <c r="Y85" s="67"/>
      <c r="Z85" s="79"/>
      <c r="AA85" s="55"/>
      <c r="AB85" s="55"/>
    </row>
    <row r="86" spans="1:28" ht="15.75" customHeight="1">
      <c r="A86" s="55"/>
      <c r="B86" s="55"/>
      <c r="C86" s="75"/>
      <c r="D86" s="55"/>
      <c r="E86" s="55"/>
      <c r="F86" s="81"/>
      <c r="G86" s="55"/>
      <c r="H86" s="58"/>
      <c r="I86" s="55"/>
      <c r="J86" s="55"/>
      <c r="K86" s="55"/>
      <c r="L86" s="55"/>
      <c r="M86" s="58"/>
      <c r="N86" s="58"/>
      <c r="O86" s="55"/>
      <c r="P86" s="55"/>
      <c r="Q86" s="55"/>
      <c r="R86" s="55"/>
      <c r="S86" s="55"/>
      <c r="T86" s="55"/>
      <c r="U86" s="67"/>
      <c r="V86" s="55"/>
      <c r="W86" s="84"/>
      <c r="X86" s="68"/>
      <c r="Y86" s="67"/>
      <c r="Z86" s="79"/>
      <c r="AA86" s="55"/>
      <c r="AB86" s="55"/>
    </row>
    <row r="87" spans="1:28" ht="15.75" customHeight="1">
      <c r="A87" s="55"/>
      <c r="B87" s="55"/>
      <c r="C87" s="75"/>
      <c r="D87" s="55"/>
      <c r="E87" s="55"/>
      <c r="F87" s="81"/>
      <c r="G87" s="55"/>
      <c r="H87" s="58"/>
      <c r="I87" s="55"/>
      <c r="J87" s="55"/>
      <c r="K87" s="55"/>
      <c r="L87" s="55"/>
      <c r="M87" s="58"/>
      <c r="N87" s="58"/>
      <c r="O87" s="55"/>
      <c r="P87" s="55"/>
      <c r="Q87" s="55"/>
      <c r="R87" s="55"/>
      <c r="S87" s="55"/>
      <c r="T87" s="55"/>
      <c r="U87" s="67"/>
      <c r="V87" s="55"/>
      <c r="W87" s="84"/>
      <c r="X87" s="68"/>
      <c r="Y87" s="67"/>
      <c r="Z87" s="79"/>
      <c r="AA87" s="55"/>
      <c r="AB87" s="55"/>
    </row>
    <row r="88" spans="1:28" ht="15.75" customHeight="1">
      <c r="A88" s="55"/>
      <c r="B88" s="55"/>
      <c r="C88" s="75"/>
      <c r="D88" s="55"/>
      <c r="E88" s="55"/>
      <c r="F88" s="81"/>
      <c r="G88" s="55"/>
      <c r="H88" s="58"/>
      <c r="I88" s="55"/>
      <c r="J88" s="55"/>
      <c r="K88" s="55"/>
      <c r="L88" s="55"/>
      <c r="M88" s="58"/>
      <c r="N88" s="58"/>
      <c r="O88" s="55"/>
      <c r="P88" s="55"/>
      <c r="Q88" s="55"/>
      <c r="R88" s="55"/>
      <c r="S88" s="55"/>
      <c r="T88" s="55"/>
      <c r="U88" s="67"/>
      <c r="V88" s="55"/>
      <c r="W88" s="84"/>
      <c r="X88" s="68"/>
      <c r="Y88" s="67"/>
      <c r="Z88" s="79"/>
      <c r="AA88" s="55"/>
      <c r="AB88" s="55"/>
    </row>
    <row r="89" spans="1:28" ht="15.75" customHeight="1">
      <c r="A89" s="55"/>
      <c r="B89" s="55"/>
      <c r="C89" s="75"/>
      <c r="D89" s="55"/>
      <c r="E89" s="55"/>
      <c r="F89" s="81"/>
      <c r="G89" s="55"/>
      <c r="H89" s="58"/>
      <c r="I89" s="55"/>
      <c r="J89" s="55"/>
      <c r="K89" s="55"/>
      <c r="L89" s="55"/>
      <c r="M89" s="58"/>
      <c r="N89" s="58"/>
      <c r="O89" s="55"/>
      <c r="P89" s="55"/>
      <c r="Q89" s="55"/>
      <c r="R89" s="55"/>
      <c r="S89" s="55"/>
      <c r="T89" s="55"/>
      <c r="U89" s="67"/>
      <c r="V89" s="55"/>
      <c r="W89" s="84"/>
      <c r="X89" s="68"/>
      <c r="Y89" s="67"/>
      <c r="Z89" s="79"/>
      <c r="AA89" s="55"/>
      <c r="AB89" s="55"/>
    </row>
    <row r="90" spans="1:28" ht="15.75" customHeight="1">
      <c r="A90" s="55"/>
      <c r="B90" s="55"/>
      <c r="C90" s="75"/>
      <c r="D90" s="55"/>
      <c r="E90" s="55"/>
      <c r="F90" s="81"/>
      <c r="G90" s="55"/>
      <c r="H90" s="58"/>
      <c r="I90" s="55"/>
      <c r="J90" s="55"/>
      <c r="K90" s="55"/>
      <c r="L90" s="55"/>
      <c r="M90" s="58"/>
      <c r="N90" s="58"/>
      <c r="O90" s="55"/>
      <c r="P90" s="55"/>
      <c r="Q90" s="55"/>
      <c r="R90" s="55"/>
      <c r="S90" s="55"/>
      <c r="T90" s="55"/>
      <c r="U90" s="67"/>
      <c r="V90" s="55"/>
      <c r="W90" s="84"/>
      <c r="X90" s="68"/>
      <c r="Y90" s="67"/>
      <c r="Z90" s="79"/>
      <c r="AA90" s="55"/>
      <c r="AB90" s="55"/>
    </row>
    <row r="91" spans="1:28" ht="15.75" customHeight="1">
      <c r="A91" s="55"/>
      <c r="B91" s="55"/>
      <c r="C91" s="75"/>
      <c r="D91" s="55"/>
      <c r="E91" s="55"/>
      <c r="F91" s="81"/>
      <c r="G91" s="55"/>
      <c r="H91" s="58"/>
      <c r="I91" s="55"/>
      <c r="J91" s="55"/>
      <c r="K91" s="55"/>
      <c r="L91" s="55"/>
      <c r="M91" s="58"/>
      <c r="N91" s="58"/>
      <c r="O91" s="55"/>
      <c r="P91" s="55"/>
      <c r="Q91" s="55"/>
      <c r="R91" s="55"/>
      <c r="S91" s="55"/>
      <c r="T91" s="55"/>
      <c r="U91" s="67"/>
      <c r="V91" s="55"/>
      <c r="W91" s="84"/>
      <c r="X91" s="68"/>
      <c r="Y91" s="67"/>
      <c r="Z91" s="79"/>
      <c r="AA91" s="55"/>
      <c r="AB91" s="55"/>
    </row>
    <row r="92" spans="1:28" ht="15.75" customHeight="1">
      <c r="A92" s="55"/>
      <c r="B92" s="55"/>
      <c r="C92" s="75"/>
      <c r="D92" s="55"/>
      <c r="E92" s="55"/>
      <c r="F92" s="81"/>
      <c r="G92" s="55"/>
      <c r="H92" s="58"/>
      <c r="I92" s="55"/>
      <c r="J92" s="55"/>
      <c r="K92" s="55"/>
      <c r="L92" s="55"/>
      <c r="M92" s="58"/>
      <c r="N92" s="58"/>
      <c r="O92" s="55"/>
      <c r="P92" s="55"/>
      <c r="Q92" s="55"/>
      <c r="R92" s="55"/>
      <c r="S92" s="55"/>
      <c r="T92" s="55"/>
      <c r="U92" s="67"/>
      <c r="V92" s="55"/>
      <c r="W92" s="84"/>
      <c r="X92" s="68"/>
      <c r="Y92" s="67"/>
      <c r="Z92" s="79"/>
      <c r="AA92" s="55"/>
      <c r="AB92" s="55"/>
    </row>
    <row r="93" spans="1:28" ht="15.75" customHeight="1">
      <c r="A93" s="55"/>
      <c r="B93" s="55"/>
      <c r="C93" s="75"/>
      <c r="D93" s="55"/>
      <c r="E93" s="55"/>
      <c r="F93" s="81"/>
      <c r="G93" s="55"/>
      <c r="H93" s="58"/>
      <c r="I93" s="55"/>
      <c r="J93" s="55"/>
      <c r="K93" s="55"/>
      <c r="L93" s="55"/>
      <c r="M93" s="58"/>
      <c r="N93" s="58"/>
      <c r="O93" s="55"/>
      <c r="P93" s="55"/>
      <c r="Q93" s="55"/>
      <c r="R93" s="55"/>
      <c r="S93" s="55"/>
      <c r="T93" s="55"/>
      <c r="U93" s="67"/>
      <c r="V93" s="55"/>
      <c r="W93" s="84"/>
      <c r="X93" s="68"/>
      <c r="Y93" s="67"/>
      <c r="Z93" s="79"/>
      <c r="AA93" s="55"/>
      <c r="AB93" s="55"/>
    </row>
    <row r="94" spans="1:28" ht="15.75" customHeight="1">
      <c r="A94" s="55"/>
      <c r="B94" s="55"/>
      <c r="C94" s="75"/>
      <c r="D94" s="55"/>
      <c r="E94" s="55"/>
      <c r="F94" s="81"/>
      <c r="G94" s="55"/>
      <c r="H94" s="58"/>
      <c r="I94" s="55"/>
      <c r="J94" s="55"/>
      <c r="K94" s="55"/>
      <c r="L94" s="55"/>
      <c r="M94" s="58"/>
      <c r="N94" s="58"/>
      <c r="O94" s="55"/>
      <c r="P94" s="55"/>
      <c r="Q94" s="55"/>
      <c r="R94" s="55"/>
      <c r="S94" s="55"/>
      <c r="T94" s="55"/>
      <c r="U94" s="67"/>
      <c r="V94" s="55"/>
      <c r="W94" s="84"/>
      <c r="X94" s="68"/>
      <c r="Y94" s="67"/>
      <c r="Z94" s="79"/>
      <c r="AA94" s="55"/>
      <c r="AB94" s="55"/>
    </row>
    <row r="95" spans="1:28" ht="15.75" customHeight="1">
      <c r="A95" s="55"/>
      <c r="B95" s="55"/>
      <c r="C95" s="75"/>
      <c r="D95" s="55"/>
      <c r="E95" s="55"/>
      <c r="F95" s="81"/>
      <c r="G95" s="55"/>
      <c r="H95" s="58"/>
      <c r="I95" s="55"/>
      <c r="J95" s="55"/>
      <c r="K95" s="55"/>
      <c r="L95" s="55"/>
      <c r="M95" s="58"/>
      <c r="N95" s="58"/>
      <c r="O95" s="55"/>
      <c r="P95" s="55"/>
      <c r="Q95" s="55"/>
      <c r="R95" s="55"/>
      <c r="S95" s="55"/>
      <c r="T95" s="55"/>
      <c r="U95" s="67"/>
      <c r="V95" s="55"/>
      <c r="W95" s="84"/>
      <c r="X95" s="68"/>
      <c r="Y95" s="67"/>
      <c r="Z95" s="79"/>
      <c r="AA95" s="55"/>
      <c r="AB95" s="55"/>
    </row>
    <row r="96" spans="1:28" ht="15.75" customHeight="1">
      <c r="A96" s="55"/>
      <c r="B96" s="55"/>
      <c r="C96" s="75"/>
      <c r="D96" s="55"/>
      <c r="E96" s="55"/>
      <c r="F96" s="81"/>
      <c r="G96" s="55"/>
      <c r="H96" s="58"/>
      <c r="I96" s="55"/>
      <c r="J96" s="55"/>
      <c r="K96" s="55"/>
      <c r="L96" s="55"/>
      <c r="M96" s="58"/>
      <c r="N96" s="58"/>
      <c r="O96" s="55"/>
      <c r="P96" s="55"/>
      <c r="Q96" s="55"/>
      <c r="R96" s="55"/>
      <c r="S96" s="55"/>
      <c r="T96" s="55"/>
      <c r="U96" s="67"/>
      <c r="V96" s="55"/>
      <c r="W96" s="84"/>
      <c r="X96" s="68"/>
      <c r="Y96" s="67"/>
      <c r="Z96" s="79"/>
      <c r="AA96" s="55"/>
      <c r="AB96" s="55"/>
    </row>
    <row r="97" spans="1:28" ht="15.75" customHeight="1">
      <c r="A97" s="55"/>
      <c r="B97" s="55"/>
      <c r="C97" s="75"/>
      <c r="D97" s="55"/>
      <c r="E97" s="55"/>
      <c r="F97" s="81"/>
      <c r="G97" s="55"/>
      <c r="H97" s="58"/>
      <c r="I97" s="55"/>
      <c r="J97" s="55"/>
      <c r="K97" s="55"/>
      <c r="L97" s="55"/>
      <c r="M97" s="58"/>
      <c r="N97" s="58"/>
      <c r="O97" s="55"/>
      <c r="P97" s="55"/>
      <c r="Q97" s="55"/>
      <c r="R97" s="55"/>
      <c r="S97" s="55"/>
      <c r="T97" s="55"/>
      <c r="U97" s="67"/>
      <c r="V97" s="55"/>
      <c r="W97" s="84"/>
      <c r="X97" s="68"/>
      <c r="Y97" s="67"/>
      <c r="Z97" s="79"/>
      <c r="AA97" s="55"/>
      <c r="AB97" s="55"/>
    </row>
    <row r="98" spans="1:28" ht="15.75" customHeight="1">
      <c r="A98" s="55"/>
      <c r="B98" s="55"/>
      <c r="C98" s="75"/>
      <c r="D98" s="55"/>
      <c r="E98" s="55"/>
      <c r="F98" s="81"/>
      <c r="G98" s="55"/>
      <c r="H98" s="58"/>
      <c r="I98" s="55"/>
      <c r="J98" s="55"/>
      <c r="K98" s="55"/>
      <c r="L98" s="55"/>
      <c r="M98" s="58"/>
      <c r="N98" s="58"/>
      <c r="O98" s="55"/>
      <c r="P98" s="55"/>
      <c r="Q98" s="55"/>
      <c r="R98" s="55"/>
      <c r="S98" s="55"/>
      <c r="T98" s="55"/>
      <c r="U98" s="67"/>
      <c r="V98" s="55"/>
      <c r="W98" s="84"/>
      <c r="X98" s="68"/>
      <c r="Y98" s="67"/>
      <c r="Z98" s="79"/>
      <c r="AA98" s="55"/>
      <c r="AB98" s="55"/>
    </row>
    <row r="99" spans="1:28" ht="15.75" customHeight="1">
      <c r="A99" s="55"/>
      <c r="B99" s="55"/>
      <c r="C99" s="75"/>
      <c r="D99" s="55"/>
      <c r="E99" s="55"/>
      <c r="F99" s="81"/>
      <c r="G99" s="55"/>
      <c r="H99" s="58"/>
      <c r="I99" s="55"/>
      <c r="J99" s="55"/>
      <c r="K99" s="55"/>
      <c r="L99" s="55"/>
      <c r="M99" s="58"/>
      <c r="N99" s="58"/>
      <c r="O99" s="55"/>
      <c r="P99" s="55"/>
      <c r="Q99" s="55"/>
      <c r="R99" s="55"/>
      <c r="S99" s="55"/>
      <c r="T99" s="55"/>
      <c r="U99" s="67"/>
      <c r="V99" s="55"/>
      <c r="W99" s="84"/>
      <c r="X99" s="68"/>
      <c r="Y99" s="67"/>
      <c r="Z99" s="79"/>
      <c r="AA99" s="55"/>
      <c r="AB99" s="55"/>
    </row>
    <row r="100" spans="1:28" ht="15.75" customHeight="1">
      <c r="A100" s="55"/>
      <c r="B100" s="55"/>
      <c r="C100" s="75"/>
      <c r="D100" s="55"/>
      <c r="E100" s="55"/>
      <c r="F100" s="81"/>
      <c r="G100" s="55"/>
      <c r="H100" s="58"/>
      <c r="I100" s="55"/>
      <c r="J100" s="55"/>
      <c r="K100" s="55"/>
      <c r="L100" s="55"/>
      <c r="M100" s="58"/>
      <c r="N100" s="58"/>
      <c r="O100" s="55"/>
      <c r="P100" s="55"/>
      <c r="Q100" s="55"/>
      <c r="R100" s="55"/>
      <c r="S100" s="55"/>
      <c r="T100" s="55"/>
      <c r="U100" s="67"/>
      <c r="V100" s="55"/>
      <c r="W100" s="84"/>
      <c r="X100" s="68"/>
      <c r="Y100" s="67"/>
      <c r="Z100" s="79"/>
      <c r="AA100" s="55"/>
      <c r="AB100" s="55"/>
    </row>
    <row r="101" spans="1:28" ht="15.75" customHeight="1">
      <c r="A101" s="55"/>
      <c r="B101" s="55"/>
      <c r="C101" s="75"/>
      <c r="D101" s="55"/>
      <c r="E101" s="55"/>
      <c r="F101" s="81"/>
      <c r="G101" s="55"/>
      <c r="H101" s="58"/>
      <c r="I101" s="55"/>
      <c r="J101" s="55"/>
      <c r="K101" s="55"/>
      <c r="L101" s="55"/>
      <c r="M101" s="58"/>
      <c r="N101" s="58"/>
      <c r="O101" s="55"/>
      <c r="P101" s="55"/>
      <c r="Q101" s="55"/>
      <c r="R101" s="55"/>
      <c r="S101" s="55"/>
      <c r="T101" s="55"/>
      <c r="U101" s="67"/>
      <c r="V101" s="55"/>
      <c r="W101" s="84"/>
      <c r="X101" s="68"/>
      <c r="Y101" s="67"/>
      <c r="Z101" s="79"/>
      <c r="AA101" s="55"/>
      <c r="AB101" s="55"/>
    </row>
    <row r="102" spans="1:28" ht="15.75" customHeight="1">
      <c r="A102" s="55"/>
      <c r="B102" s="55"/>
      <c r="C102" s="75"/>
      <c r="D102" s="55"/>
      <c r="E102" s="55"/>
      <c r="F102" s="81"/>
      <c r="G102" s="55"/>
      <c r="H102" s="58"/>
      <c r="I102" s="55"/>
      <c r="J102" s="55"/>
      <c r="K102" s="55"/>
      <c r="L102" s="55"/>
      <c r="M102" s="58"/>
      <c r="N102" s="58"/>
      <c r="O102" s="55"/>
      <c r="P102" s="55"/>
      <c r="Q102" s="55"/>
      <c r="R102" s="55"/>
      <c r="S102" s="55"/>
      <c r="T102" s="55"/>
      <c r="U102" s="67"/>
      <c r="V102" s="55"/>
      <c r="W102" s="84"/>
      <c r="X102" s="68"/>
      <c r="Y102" s="67"/>
      <c r="Z102" s="79"/>
      <c r="AA102" s="55"/>
      <c r="AB102" s="55"/>
    </row>
    <row r="103" spans="1:28" ht="15.75" customHeight="1">
      <c r="A103" s="55"/>
      <c r="B103" s="55"/>
      <c r="C103" s="75"/>
      <c r="D103" s="55"/>
      <c r="E103" s="55"/>
      <c r="F103" s="81"/>
      <c r="G103" s="55"/>
      <c r="H103" s="58"/>
      <c r="I103" s="55"/>
      <c r="J103" s="55"/>
      <c r="K103" s="55"/>
      <c r="L103" s="55"/>
      <c r="M103" s="58"/>
      <c r="N103" s="58"/>
      <c r="O103" s="55"/>
      <c r="P103" s="55"/>
      <c r="Q103" s="55"/>
      <c r="R103" s="55"/>
      <c r="S103" s="55"/>
      <c r="T103" s="55"/>
      <c r="U103" s="67"/>
      <c r="V103" s="55"/>
      <c r="W103" s="84"/>
      <c r="X103" s="68"/>
      <c r="Y103" s="67"/>
      <c r="Z103" s="79"/>
      <c r="AA103" s="55"/>
      <c r="AB103" s="55"/>
    </row>
    <row r="104" spans="1:28" ht="15.75" customHeight="1">
      <c r="A104" s="55"/>
      <c r="B104" s="55"/>
      <c r="C104" s="75"/>
      <c r="D104" s="55"/>
      <c r="E104" s="55"/>
      <c r="F104" s="81"/>
      <c r="G104" s="55"/>
      <c r="H104" s="58"/>
      <c r="I104" s="55"/>
      <c r="J104" s="55"/>
      <c r="K104" s="55"/>
      <c r="L104" s="55"/>
      <c r="M104" s="58"/>
      <c r="N104" s="58"/>
      <c r="O104" s="55"/>
      <c r="P104" s="55"/>
      <c r="Q104" s="55"/>
      <c r="R104" s="55"/>
      <c r="S104" s="55"/>
      <c r="T104" s="55"/>
      <c r="U104" s="67"/>
      <c r="V104" s="55"/>
      <c r="W104" s="84"/>
      <c r="X104" s="68"/>
      <c r="Y104" s="67"/>
      <c r="Z104" s="79"/>
      <c r="AA104" s="55"/>
      <c r="AB104" s="55"/>
    </row>
    <row r="105" spans="1:28" ht="15.75" customHeight="1">
      <c r="A105" s="55"/>
      <c r="B105" s="55"/>
      <c r="C105" s="75"/>
      <c r="D105" s="55"/>
      <c r="E105" s="55"/>
      <c r="F105" s="81"/>
      <c r="G105" s="55"/>
      <c r="H105" s="58"/>
      <c r="I105" s="55"/>
      <c r="J105" s="55"/>
      <c r="K105" s="55"/>
      <c r="L105" s="55"/>
      <c r="M105" s="58"/>
      <c r="N105" s="58"/>
      <c r="O105" s="55"/>
      <c r="P105" s="55"/>
      <c r="Q105" s="55"/>
      <c r="R105" s="55"/>
      <c r="S105" s="55"/>
      <c r="T105" s="55"/>
      <c r="U105" s="67"/>
      <c r="V105" s="55"/>
      <c r="W105" s="84"/>
      <c r="X105" s="68"/>
      <c r="Y105" s="67"/>
      <c r="Z105" s="79"/>
      <c r="AA105" s="55"/>
      <c r="AB105" s="55"/>
    </row>
    <row r="106" spans="1:28" ht="15.75" customHeight="1">
      <c r="A106" s="55"/>
      <c r="B106" s="55"/>
      <c r="C106" s="75"/>
      <c r="D106" s="55"/>
      <c r="E106" s="55"/>
      <c r="F106" s="81"/>
      <c r="G106" s="55"/>
      <c r="H106" s="58"/>
      <c r="I106" s="55"/>
      <c r="J106" s="55"/>
      <c r="K106" s="55"/>
      <c r="L106" s="55"/>
      <c r="M106" s="58"/>
      <c r="N106" s="58"/>
      <c r="O106" s="55"/>
      <c r="P106" s="55"/>
      <c r="Q106" s="55"/>
      <c r="R106" s="55"/>
      <c r="S106" s="55"/>
      <c r="T106" s="55"/>
      <c r="U106" s="67"/>
      <c r="V106" s="55"/>
      <c r="W106" s="84"/>
      <c r="X106" s="68"/>
      <c r="Y106" s="67"/>
      <c r="Z106" s="79"/>
      <c r="AA106" s="55"/>
      <c r="AB106" s="55"/>
    </row>
    <row r="107" spans="1:28" ht="15.75" customHeight="1">
      <c r="A107" s="55"/>
      <c r="B107" s="55"/>
      <c r="C107" s="75"/>
      <c r="D107" s="55"/>
      <c r="E107" s="55"/>
      <c r="F107" s="81"/>
      <c r="G107" s="55"/>
      <c r="H107" s="58"/>
      <c r="I107" s="55"/>
      <c r="J107" s="55"/>
      <c r="K107" s="55"/>
      <c r="L107" s="55"/>
      <c r="M107" s="58"/>
      <c r="N107" s="58"/>
      <c r="O107" s="55"/>
      <c r="P107" s="55"/>
      <c r="Q107" s="55"/>
      <c r="R107" s="55"/>
      <c r="S107" s="55"/>
      <c r="T107" s="55"/>
      <c r="U107" s="67"/>
      <c r="V107" s="55"/>
      <c r="W107" s="84"/>
      <c r="X107" s="68"/>
      <c r="Y107" s="67"/>
      <c r="Z107" s="79"/>
      <c r="AA107" s="55"/>
      <c r="AB107" s="55"/>
    </row>
    <row r="108" spans="1:28" ht="15.75" customHeight="1">
      <c r="A108" s="55"/>
      <c r="B108" s="55"/>
      <c r="C108" s="75"/>
      <c r="D108" s="55"/>
      <c r="E108" s="55"/>
      <c r="F108" s="81"/>
      <c r="G108" s="55"/>
      <c r="H108" s="58"/>
      <c r="I108" s="55"/>
      <c r="J108" s="55"/>
      <c r="K108" s="55"/>
      <c r="L108" s="55"/>
      <c r="M108" s="58"/>
      <c r="N108" s="58"/>
      <c r="O108" s="55"/>
      <c r="P108" s="55"/>
      <c r="Q108" s="55"/>
      <c r="R108" s="55"/>
      <c r="S108" s="55"/>
      <c r="T108" s="55"/>
      <c r="U108" s="67"/>
      <c r="V108" s="55"/>
      <c r="W108" s="84"/>
      <c r="X108" s="68"/>
      <c r="Y108" s="67"/>
      <c r="Z108" s="79"/>
      <c r="AA108" s="55"/>
      <c r="AB108" s="55"/>
    </row>
    <row r="109" spans="1:28" ht="15.75" customHeight="1">
      <c r="A109" s="55"/>
      <c r="B109" s="55"/>
      <c r="C109" s="75"/>
      <c r="D109" s="55"/>
      <c r="E109" s="55"/>
      <c r="F109" s="81"/>
      <c r="G109" s="55"/>
      <c r="H109" s="58"/>
      <c r="I109" s="55"/>
      <c r="J109" s="55"/>
      <c r="K109" s="55"/>
      <c r="L109" s="55"/>
      <c r="M109" s="58"/>
      <c r="N109" s="58"/>
      <c r="O109" s="55"/>
      <c r="P109" s="55"/>
      <c r="Q109" s="55"/>
      <c r="R109" s="55"/>
      <c r="S109" s="55"/>
      <c r="T109" s="55"/>
      <c r="U109" s="67"/>
      <c r="V109" s="55"/>
      <c r="W109" s="84"/>
      <c r="X109" s="68"/>
      <c r="Y109" s="67"/>
      <c r="Z109" s="79"/>
      <c r="AA109" s="55"/>
      <c r="AB109" s="55"/>
    </row>
    <row r="110" spans="1:28" ht="15.75" customHeight="1">
      <c r="A110" s="55"/>
      <c r="B110" s="55"/>
      <c r="C110" s="75"/>
      <c r="D110" s="55"/>
      <c r="E110" s="55"/>
      <c r="F110" s="81"/>
      <c r="G110" s="55"/>
      <c r="H110" s="58"/>
      <c r="I110" s="55"/>
      <c r="J110" s="55"/>
      <c r="K110" s="55"/>
      <c r="L110" s="55"/>
      <c r="M110" s="58"/>
      <c r="N110" s="58"/>
      <c r="O110" s="55"/>
      <c r="P110" s="55"/>
      <c r="Q110" s="55"/>
      <c r="R110" s="55"/>
      <c r="S110" s="55"/>
      <c r="T110" s="55"/>
      <c r="U110" s="67"/>
      <c r="V110" s="55"/>
      <c r="W110" s="84"/>
      <c r="X110" s="68"/>
      <c r="Y110" s="67"/>
      <c r="Z110" s="79"/>
      <c r="AA110" s="55"/>
      <c r="AB110" s="55"/>
    </row>
    <row r="111" spans="1:28" ht="15.75" customHeight="1">
      <c r="A111" s="55"/>
      <c r="B111" s="55"/>
      <c r="C111" s="75"/>
      <c r="D111" s="55"/>
      <c r="E111" s="55"/>
      <c r="F111" s="81"/>
      <c r="G111" s="55"/>
      <c r="H111" s="58"/>
      <c r="I111" s="55"/>
      <c r="J111" s="55"/>
      <c r="K111" s="55"/>
      <c r="L111" s="55"/>
      <c r="M111" s="58"/>
      <c r="N111" s="58"/>
      <c r="O111" s="55"/>
      <c r="P111" s="55"/>
      <c r="Q111" s="55"/>
      <c r="R111" s="55"/>
      <c r="S111" s="55"/>
      <c r="T111" s="55"/>
      <c r="U111" s="67"/>
      <c r="V111" s="55"/>
      <c r="W111" s="84"/>
      <c r="X111" s="68"/>
      <c r="Y111" s="67"/>
      <c r="Z111" s="79"/>
      <c r="AA111" s="55"/>
      <c r="AB111" s="55"/>
    </row>
    <row r="112" spans="1:28" ht="15.75" customHeight="1">
      <c r="A112" s="55"/>
      <c r="B112" s="55"/>
      <c r="C112" s="75"/>
      <c r="D112" s="55"/>
      <c r="E112" s="55"/>
      <c r="F112" s="81"/>
      <c r="G112" s="55"/>
      <c r="H112" s="58"/>
      <c r="I112" s="55"/>
      <c r="J112" s="55"/>
      <c r="K112" s="55"/>
      <c r="L112" s="55"/>
      <c r="M112" s="58"/>
      <c r="N112" s="58"/>
      <c r="O112" s="55"/>
      <c r="P112" s="55"/>
      <c r="Q112" s="55"/>
      <c r="R112" s="55"/>
      <c r="S112" s="55"/>
      <c r="T112" s="55"/>
      <c r="U112" s="67"/>
      <c r="V112" s="55"/>
      <c r="W112" s="84"/>
      <c r="X112" s="68"/>
      <c r="Y112" s="67"/>
      <c r="Z112" s="79"/>
      <c r="AA112" s="55"/>
      <c r="AB112" s="55"/>
    </row>
    <row r="113" spans="1:28" ht="15.75" customHeight="1">
      <c r="A113" s="55"/>
      <c r="B113" s="55"/>
      <c r="C113" s="75"/>
      <c r="D113" s="55"/>
      <c r="E113" s="55"/>
      <c r="F113" s="81"/>
      <c r="G113" s="55"/>
      <c r="H113" s="58"/>
      <c r="I113" s="55"/>
      <c r="J113" s="55"/>
      <c r="K113" s="55"/>
      <c r="L113" s="55"/>
      <c r="M113" s="58"/>
      <c r="N113" s="58"/>
      <c r="O113" s="55"/>
      <c r="P113" s="55"/>
      <c r="Q113" s="55"/>
      <c r="R113" s="55"/>
      <c r="S113" s="55"/>
      <c r="T113" s="55"/>
      <c r="U113" s="67"/>
      <c r="V113" s="55"/>
      <c r="W113" s="84"/>
      <c r="X113" s="68"/>
      <c r="Y113" s="67"/>
      <c r="Z113" s="79"/>
      <c r="AA113" s="55"/>
      <c r="AB113" s="55"/>
    </row>
    <row r="114" spans="1:28" ht="15.75" customHeight="1">
      <c r="A114" s="55"/>
      <c r="B114" s="55"/>
      <c r="C114" s="75"/>
      <c r="D114" s="55"/>
      <c r="E114" s="55"/>
      <c r="F114" s="81"/>
      <c r="G114" s="55"/>
      <c r="H114" s="58"/>
      <c r="I114" s="55"/>
      <c r="J114" s="55"/>
      <c r="K114" s="55"/>
      <c r="L114" s="55"/>
      <c r="M114" s="58"/>
      <c r="N114" s="58"/>
      <c r="O114" s="55"/>
      <c r="P114" s="55"/>
      <c r="Q114" s="55"/>
      <c r="R114" s="55"/>
      <c r="S114" s="55"/>
      <c r="T114" s="55"/>
      <c r="U114" s="67"/>
      <c r="V114" s="55"/>
      <c r="W114" s="84"/>
      <c r="X114" s="68"/>
      <c r="Y114" s="67"/>
      <c r="Z114" s="79"/>
      <c r="AA114" s="55"/>
      <c r="AB114" s="55"/>
    </row>
    <row r="115" spans="1:28" ht="15.75" customHeight="1">
      <c r="A115" s="55"/>
      <c r="B115" s="55"/>
      <c r="C115" s="75"/>
      <c r="D115" s="55"/>
      <c r="E115" s="55"/>
      <c r="F115" s="81"/>
      <c r="G115" s="55"/>
      <c r="H115" s="58"/>
      <c r="I115" s="55"/>
      <c r="J115" s="55"/>
      <c r="K115" s="55"/>
      <c r="L115" s="55"/>
      <c r="M115" s="58"/>
      <c r="N115" s="58"/>
      <c r="O115" s="55"/>
      <c r="P115" s="55"/>
      <c r="Q115" s="55"/>
      <c r="R115" s="55"/>
      <c r="S115" s="55"/>
      <c r="T115" s="55"/>
      <c r="U115" s="67"/>
      <c r="V115" s="55"/>
      <c r="W115" s="84"/>
      <c r="X115" s="68"/>
      <c r="Y115" s="67"/>
      <c r="Z115" s="79"/>
      <c r="AA115" s="55"/>
      <c r="AB115" s="55"/>
    </row>
    <row r="116" spans="1:28" ht="15.75" customHeight="1">
      <c r="A116" s="55"/>
      <c r="B116" s="55"/>
      <c r="C116" s="75"/>
      <c r="D116" s="55"/>
      <c r="E116" s="55"/>
      <c r="F116" s="81"/>
      <c r="G116" s="55"/>
      <c r="H116" s="58"/>
      <c r="I116" s="55"/>
      <c r="J116" s="55"/>
      <c r="K116" s="55"/>
      <c r="L116" s="55"/>
      <c r="M116" s="58"/>
      <c r="N116" s="58"/>
      <c r="O116" s="55"/>
      <c r="P116" s="55"/>
      <c r="Q116" s="55"/>
      <c r="R116" s="55"/>
      <c r="S116" s="55"/>
      <c r="T116" s="55"/>
      <c r="U116" s="67"/>
      <c r="V116" s="55"/>
      <c r="W116" s="84"/>
      <c r="X116" s="68"/>
      <c r="Y116" s="67"/>
      <c r="Z116" s="79"/>
      <c r="AA116" s="55"/>
      <c r="AB116" s="55"/>
    </row>
    <row r="117" spans="1:28" ht="15.75" customHeight="1">
      <c r="A117" s="55"/>
      <c r="B117" s="55"/>
      <c r="C117" s="75"/>
      <c r="D117" s="55"/>
      <c r="E117" s="55"/>
      <c r="F117" s="81"/>
      <c r="G117" s="55"/>
      <c r="H117" s="58"/>
      <c r="I117" s="55"/>
      <c r="J117" s="55"/>
      <c r="K117" s="55"/>
      <c r="L117" s="55"/>
      <c r="M117" s="58"/>
      <c r="N117" s="58"/>
      <c r="O117" s="55"/>
      <c r="P117" s="55"/>
      <c r="Q117" s="55"/>
      <c r="R117" s="55"/>
      <c r="S117" s="55"/>
      <c r="T117" s="55"/>
      <c r="U117" s="67"/>
      <c r="V117" s="55"/>
      <c r="W117" s="84"/>
      <c r="X117" s="68"/>
      <c r="Y117" s="67"/>
      <c r="Z117" s="79"/>
      <c r="AA117" s="55"/>
      <c r="AB117" s="55"/>
    </row>
    <row r="118" spans="1:28" ht="15.75" customHeight="1">
      <c r="A118" s="55"/>
      <c r="B118" s="55"/>
      <c r="C118" s="75"/>
      <c r="D118" s="55"/>
      <c r="E118" s="55"/>
      <c r="F118" s="81"/>
      <c r="G118" s="55"/>
      <c r="H118" s="58"/>
      <c r="I118" s="55"/>
      <c r="J118" s="55"/>
      <c r="K118" s="55"/>
      <c r="L118" s="55"/>
      <c r="M118" s="58"/>
      <c r="N118" s="58"/>
      <c r="O118" s="55"/>
      <c r="P118" s="55"/>
      <c r="Q118" s="55"/>
      <c r="R118" s="55"/>
      <c r="S118" s="55"/>
      <c r="T118" s="55"/>
      <c r="U118" s="67"/>
      <c r="V118" s="55"/>
      <c r="W118" s="84"/>
      <c r="X118" s="68"/>
      <c r="Y118" s="67"/>
      <c r="Z118" s="79"/>
      <c r="AA118" s="55"/>
      <c r="AB118" s="55"/>
    </row>
    <row r="119" spans="1:28" ht="15.75" customHeight="1">
      <c r="A119" s="55"/>
      <c r="B119" s="55"/>
      <c r="C119" s="75"/>
      <c r="D119" s="55"/>
      <c r="E119" s="55"/>
      <c r="F119" s="81"/>
      <c r="G119" s="55"/>
      <c r="H119" s="58"/>
      <c r="I119" s="55"/>
      <c r="J119" s="55"/>
      <c r="K119" s="55"/>
      <c r="L119" s="55"/>
      <c r="M119" s="58"/>
      <c r="N119" s="58"/>
      <c r="O119" s="55"/>
      <c r="P119" s="55"/>
      <c r="Q119" s="55"/>
      <c r="R119" s="55"/>
      <c r="S119" s="55"/>
      <c r="T119" s="55"/>
      <c r="U119" s="67"/>
      <c r="V119" s="55"/>
      <c r="W119" s="84"/>
      <c r="X119" s="68"/>
      <c r="Y119" s="67"/>
      <c r="Z119" s="79"/>
      <c r="AA119" s="55"/>
      <c r="AB119" s="55"/>
    </row>
    <row r="120" spans="1:28" ht="15.75" customHeight="1">
      <c r="A120" s="55"/>
      <c r="B120" s="55"/>
      <c r="C120" s="75"/>
      <c r="D120" s="55"/>
      <c r="E120" s="55"/>
      <c r="F120" s="81"/>
      <c r="G120" s="55"/>
      <c r="H120" s="58"/>
      <c r="I120" s="55"/>
      <c r="J120" s="55"/>
      <c r="K120" s="55"/>
      <c r="L120" s="55"/>
      <c r="M120" s="58"/>
      <c r="N120" s="58"/>
      <c r="O120" s="55"/>
      <c r="P120" s="55"/>
      <c r="Q120" s="55"/>
      <c r="R120" s="55"/>
      <c r="S120" s="55"/>
      <c r="T120" s="55"/>
      <c r="U120" s="67"/>
      <c r="V120" s="55"/>
      <c r="W120" s="84"/>
      <c r="X120" s="68"/>
      <c r="Y120" s="67"/>
      <c r="Z120" s="79"/>
      <c r="AA120" s="55"/>
      <c r="AB120" s="55"/>
    </row>
    <row r="121" spans="1:28" ht="15.75" customHeight="1">
      <c r="A121" s="55"/>
      <c r="B121" s="55"/>
      <c r="C121" s="75"/>
      <c r="D121" s="55"/>
      <c r="E121" s="55"/>
      <c r="F121" s="81"/>
      <c r="G121" s="55"/>
      <c r="H121" s="58"/>
      <c r="I121" s="55"/>
      <c r="J121" s="55"/>
      <c r="K121" s="55"/>
      <c r="L121" s="55"/>
      <c r="M121" s="58"/>
      <c r="N121" s="58"/>
      <c r="O121" s="55"/>
      <c r="P121" s="55"/>
      <c r="Q121" s="55"/>
      <c r="R121" s="55"/>
      <c r="S121" s="55"/>
      <c r="T121" s="55"/>
      <c r="U121" s="67"/>
      <c r="V121" s="55"/>
      <c r="W121" s="84"/>
      <c r="X121" s="68"/>
      <c r="Y121" s="67"/>
      <c r="Z121" s="79"/>
      <c r="AA121" s="55"/>
      <c r="AB121" s="55"/>
    </row>
    <row r="122" spans="1:28" ht="15.75" customHeight="1">
      <c r="A122" s="55"/>
      <c r="B122" s="55"/>
      <c r="C122" s="75"/>
      <c r="D122" s="55"/>
      <c r="E122" s="55"/>
      <c r="F122" s="81"/>
      <c r="G122" s="55"/>
      <c r="H122" s="58"/>
      <c r="I122" s="55"/>
      <c r="J122" s="55"/>
      <c r="K122" s="55"/>
      <c r="L122" s="55"/>
      <c r="M122" s="58"/>
      <c r="N122" s="58"/>
      <c r="O122" s="55"/>
      <c r="P122" s="55"/>
      <c r="Q122" s="55"/>
      <c r="R122" s="55"/>
      <c r="S122" s="55"/>
      <c r="T122" s="55"/>
      <c r="U122" s="67"/>
      <c r="V122" s="55"/>
      <c r="W122" s="84"/>
      <c r="X122" s="68"/>
      <c r="Y122" s="67"/>
      <c r="Z122" s="79"/>
      <c r="AA122" s="55"/>
      <c r="AB122" s="55"/>
    </row>
    <row r="123" spans="1:28" ht="15.75" customHeight="1">
      <c r="A123" s="55"/>
      <c r="B123" s="55"/>
      <c r="C123" s="75"/>
      <c r="D123" s="55"/>
      <c r="E123" s="55"/>
      <c r="F123" s="81"/>
      <c r="G123" s="55"/>
      <c r="H123" s="58"/>
      <c r="I123" s="55"/>
      <c r="J123" s="55"/>
      <c r="K123" s="55"/>
      <c r="L123" s="55"/>
      <c r="M123" s="58"/>
      <c r="N123" s="58"/>
      <c r="O123" s="55"/>
      <c r="P123" s="55"/>
      <c r="Q123" s="55"/>
      <c r="R123" s="55"/>
      <c r="S123" s="55"/>
      <c r="T123" s="55"/>
      <c r="U123" s="67"/>
      <c r="V123" s="55"/>
      <c r="W123" s="84"/>
      <c r="X123" s="68"/>
      <c r="Y123" s="67"/>
      <c r="Z123" s="79"/>
      <c r="AA123" s="55"/>
      <c r="AB123" s="55"/>
    </row>
    <row r="124" spans="1:28" ht="15.75" customHeight="1">
      <c r="A124" s="55"/>
      <c r="B124" s="55"/>
      <c r="C124" s="75"/>
      <c r="D124" s="55"/>
      <c r="E124" s="55"/>
      <c r="F124" s="81"/>
      <c r="G124" s="55"/>
      <c r="H124" s="58"/>
      <c r="I124" s="55"/>
      <c r="J124" s="55"/>
      <c r="K124" s="55"/>
      <c r="L124" s="55"/>
      <c r="M124" s="58"/>
      <c r="N124" s="58"/>
      <c r="O124" s="55"/>
      <c r="P124" s="55"/>
      <c r="Q124" s="55"/>
      <c r="R124" s="55"/>
      <c r="S124" s="55"/>
      <c r="T124" s="55"/>
      <c r="U124" s="67"/>
      <c r="V124" s="55"/>
      <c r="W124" s="84"/>
      <c r="X124" s="68"/>
      <c r="Y124" s="67"/>
      <c r="Z124" s="79"/>
      <c r="AA124" s="55"/>
      <c r="AB124" s="55"/>
    </row>
    <row r="125" spans="1:28" ht="15.75" customHeight="1">
      <c r="A125" s="55"/>
      <c r="B125" s="55"/>
      <c r="C125" s="75"/>
      <c r="D125" s="55"/>
      <c r="E125" s="55"/>
      <c r="F125" s="81"/>
      <c r="G125" s="55"/>
      <c r="H125" s="58"/>
      <c r="I125" s="55"/>
      <c r="J125" s="55"/>
      <c r="K125" s="55"/>
      <c r="L125" s="55"/>
      <c r="M125" s="58"/>
      <c r="N125" s="58"/>
      <c r="O125" s="55"/>
      <c r="P125" s="55"/>
      <c r="Q125" s="55"/>
      <c r="R125" s="55"/>
      <c r="S125" s="55"/>
      <c r="T125" s="55"/>
      <c r="U125" s="67"/>
      <c r="V125" s="55"/>
      <c r="W125" s="84"/>
      <c r="X125" s="68"/>
      <c r="Y125" s="67"/>
      <c r="Z125" s="79"/>
      <c r="AA125" s="55"/>
      <c r="AB125" s="55"/>
    </row>
    <row r="126" spans="1:28" ht="15.75" customHeight="1">
      <c r="A126" s="55"/>
      <c r="B126" s="55"/>
      <c r="C126" s="75"/>
      <c r="D126" s="55"/>
      <c r="E126" s="55"/>
      <c r="F126" s="81"/>
      <c r="G126" s="55"/>
      <c r="H126" s="58"/>
      <c r="I126" s="55"/>
      <c r="J126" s="55"/>
      <c r="K126" s="55"/>
      <c r="L126" s="55"/>
      <c r="M126" s="58"/>
      <c r="N126" s="58"/>
      <c r="O126" s="55"/>
      <c r="P126" s="55"/>
      <c r="Q126" s="55"/>
      <c r="R126" s="55"/>
      <c r="S126" s="55"/>
      <c r="T126" s="55"/>
      <c r="U126" s="67"/>
      <c r="V126" s="55"/>
      <c r="W126" s="84"/>
      <c r="X126" s="68"/>
      <c r="Y126" s="67"/>
      <c r="Z126" s="79"/>
      <c r="AA126" s="55"/>
      <c r="AB126" s="55"/>
    </row>
    <row r="127" spans="1:28" ht="15.75" customHeight="1">
      <c r="A127" s="55"/>
      <c r="B127" s="55"/>
      <c r="C127" s="75"/>
      <c r="D127" s="55"/>
      <c r="E127" s="55"/>
      <c r="F127" s="81"/>
      <c r="G127" s="55"/>
      <c r="H127" s="58"/>
      <c r="I127" s="55"/>
      <c r="J127" s="55"/>
      <c r="K127" s="55"/>
      <c r="L127" s="55"/>
      <c r="M127" s="58"/>
      <c r="N127" s="58"/>
      <c r="O127" s="55"/>
      <c r="P127" s="55"/>
      <c r="Q127" s="55"/>
      <c r="R127" s="55"/>
      <c r="S127" s="55"/>
      <c r="T127" s="55"/>
      <c r="U127" s="67"/>
      <c r="V127" s="55"/>
      <c r="W127" s="84"/>
      <c r="X127" s="68"/>
      <c r="Y127" s="67"/>
      <c r="Z127" s="79"/>
      <c r="AA127" s="55"/>
      <c r="AB127" s="55"/>
    </row>
    <row r="128" spans="1:28" ht="15.75" customHeight="1">
      <c r="A128" s="55"/>
      <c r="B128" s="55"/>
      <c r="C128" s="75"/>
      <c r="D128" s="55"/>
      <c r="E128" s="55"/>
      <c r="F128" s="81"/>
      <c r="G128" s="55"/>
      <c r="H128" s="58"/>
      <c r="I128" s="55"/>
      <c r="J128" s="55"/>
      <c r="K128" s="55"/>
      <c r="L128" s="55"/>
      <c r="M128" s="58"/>
      <c r="N128" s="58"/>
      <c r="O128" s="55"/>
      <c r="P128" s="55"/>
      <c r="Q128" s="55"/>
      <c r="R128" s="55"/>
      <c r="S128" s="55"/>
      <c r="T128" s="55"/>
      <c r="U128" s="67"/>
      <c r="V128" s="55"/>
      <c r="W128" s="84"/>
      <c r="X128" s="68"/>
      <c r="Y128" s="67"/>
      <c r="Z128" s="79"/>
      <c r="AA128" s="55"/>
      <c r="AB128" s="55"/>
    </row>
    <row r="129" spans="1:28" ht="15.75" customHeight="1">
      <c r="A129" s="55"/>
      <c r="B129" s="55"/>
      <c r="C129" s="75"/>
      <c r="D129" s="55"/>
      <c r="E129" s="55"/>
      <c r="F129" s="81"/>
      <c r="G129" s="55"/>
      <c r="H129" s="58"/>
      <c r="I129" s="55"/>
      <c r="J129" s="55"/>
      <c r="K129" s="55"/>
      <c r="L129" s="55"/>
      <c r="M129" s="58"/>
      <c r="N129" s="58"/>
      <c r="O129" s="55"/>
      <c r="P129" s="55"/>
      <c r="Q129" s="55"/>
      <c r="R129" s="55"/>
      <c r="S129" s="55"/>
      <c r="T129" s="55"/>
      <c r="U129" s="67"/>
      <c r="V129" s="55"/>
      <c r="W129" s="84"/>
      <c r="X129" s="68"/>
      <c r="Y129" s="67"/>
      <c r="Z129" s="79"/>
      <c r="AA129" s="55"/>
      <c r="AB129" s="55"/>
    </row>
    <row r="130" spans="1:28" ht="15.75" customHeight="1">
      <c r="A130" s="55"/>
      <c r="B130" s="55"/>
      <c r="C130" s="75"/>
      <c r="D130" s="55"/>
      <c r="E130" s="55"/>
      <c r="F130" s="81"/>
      <c r="G130" s="55"/>
      <c r="H130" s="58"/>
      <c r="I130" s="55"/>
      <c r="J130" s="55"/>
      <c r="K130" s="55"/>
      <c r="L130" s="55"/>
      <c r="M130" s="58"/>
      <c r="N130" s="58"/>
      <c r="O130" s="55"/>
      <c r="P130" s="55"/>
      <c r="Q130" s="55"/>
      <c r="R130" s="55"/>
      <c r="S130" s="55"/>
      <c r="T130" s="55"/>
      <c r="U130" s="67"/>
      <c r="V130" s="55"/>
      <c r="W130" s="84"/>
      <c r="X130" s="68"/>
      <c r="Y130" s="67"/>
      <c r="Z130" s="79"/>
      <c r="AA130" s="55"/>
      <c r="AB130" s="55"/>
    </row>
    <row r="131" spans="1:28" ht="15.75" customHeight="1">
      <c r="A131" s="55"/>
      <c r="B131" s="55"/>
      <c r="C131" s="75"/>
      <c r="D131" s="55"/>
      <c r="E131" s="55"/>
      <c r="F131" s="81"/>
      <c r="G131" s="55"/>
      <c r="H131" s="58"/>
      <c r="I131" s="55"/>
      <c r="J131" s="55"/>
      <c r="K131" s="55"/>
      <c r="L131" s="55"/>
      <c r="M131" s="58"/>
      <c r="N131" s="58"/>
      <c r="O131" s="55"/>
      <c r="P131" s="55"/>
      <c r="Q131" s="55"/>
      <c r="R131" s="55"/>
      <c r="S131" s="55"/>
      <c r="T131" s="55"/>
      <c r="U131" s="67"/>
      <c r="V131" s="55"/>
      <c r="W131" s="84"/>
      <c r="X131" s="68"/>
      <c r="Y131" s="67"/>
      <c r="Z131" s="79"/>
      <c r="AA131" s="55"/>
      <c r="AB131" s="55"/>
    </row>
    <row r="132" spans="1:28" ht="15.75" customHeight="1">
      <c r="A132" s="55"/>
      <c r="B132" s="55"/>
      <c r="C132" s="75"/>
      <c r="D132" s="55"/>
      <c r="E132" s="55"/>
      <c r="F132" s="81"/>
      <c r="G132" s="55"/>
      <c r="H132" s="58"/>
      <c r="I132" s="55"/>
      <c r="J132" s="55"/>
      <c r="K132" s="55"/>
      <c r="L132" s="55"/>
      <c r="M132" s="58"/>
      <c r="N132" s="58"/>
      <c r="O132" s="55"/>
      <c r="P132" s="55"/>
      <c r="Q132" s="55"/>
      <c r="R132" s="55"/>
      <c r="S132" s="55"/>
      <c r="T132" s="55"/>
      <c r="U132" s="67"/>
      <c r="V132" s="55"/>
      <c r="W132" s="84"/>
      <c r="X132" s="68"/>
      <c r="Y132" s="67"/>
      <c r="Z132" s="79"/>
      <c r="AA132" s="55"/>
      <c r="AB132" s="55"/>
    </row>
    <row r="133" spans="1:28" ht="15.75" customHeight="1">
      <c r="A133" s="55"/>
      <c r="B133" s="55"/>
      <c r="C133" s="75"/>
      <c r="D133" s="55"/>
      <c r="E133" s="55"/>
      <c r="F133" s="81"/>
      <c r="G133" s="55"/>
      <c r="H133" s="58"/>
      <c r="I133" s="55"/>
      <c r="J133" s="55"/>
      <c r="K133" s="55"/>
      <c r="L133" s="55"/>
      <c r="M133" s="58"/>
      <c r="N133" s="58"/>
      <c r="O133" s="55"/>
      <c r="P133" s="55"/>
      <c r="Q133" s="55"/>
      <c r="R133" s="55"/>
      <c r="S133" s="55"/>
      <c r="T133" s="55"/>
      <c r="U133" s="67"/>
      <c r="V133" s="55"/>
      <c r="W133" s="84"/>
      <c r="X133" s="68"/>
      <c r="Y133" s="67"/>
      <c r="Z133" s="79"/>
      <c r="AA133" s="55"/>
      <c r="AB133" s="55"/>
    </row>
    <row r="134" spans="1:28" ht="15.75" customHeight="1">
      <c r="A134" s="55"/>
      <c r="B134" s="55"/>
      <c r="C134" s="75"/>
      <c r="D134" s="55"/>
      <c r="E134" s="55"/>
      <c r="F134" s="81"/>
      <c r="G134" s="55"/>
      <c r="H134" s="58"/>
      <c r="I134" s="55"/>
      <c r="J134" s="55"/>
      <c r="K134" s="55"/>
      <c r="L134" s="55"/>
      <c r="M134" s="58"/>
      <c r="N134" s="58"/>
      <c r="O134" s="55"/>
      <c r="P134" s="55"/>
      <c r="Q134" s="55"/>
      <c r="R134" s="55"/>
      <c r="S134" s="55"/>
      <c r="T134" s="55"/>
      <c r="U134" s="67"/>
      <c r="V134" s="55"/>
      <c r="W134" s="84"/>
      <c r="X134" s="68"/>
      <c r="Y134" s="67"/>
      <c r="Z134" s="79"/>
      <c r="AA134" s="55"/>
      <c r="AB134" s="55"/>
    </row>
    <row r="135" spans="1:28" ht="15.75" customHeight="1">
      <c r="A135" s="55"/>
      <c r="B135" s="55"/>
      <c r="C135" s="75"/>
      <c r="D135" s="55"/>
      <c r="E135" s="55"/>
      <c r="F135" s="81"/>
      <c r="G135" s="55"/>
      <c r="H135" s="58"/>
      <c r="I135" s="55"/>
      <c r="J135" s="55"/>
      <c r="K135" s="55"/>
      <c r="L135" s="55"/>
      <c r="M135" s="58"/>
      <c r="N135" s="58"/>
      <c r="O135" s="55"/>
      <c r="P135" s="55"/>
      <c r="Q135" s="55"/>
      <c r="R135" s="55"/>
      <c r="S135" s="55"/>
      <c r="T135" s="55"/>
      <c r="U135" s="67"/>
      <c r="V135" s="55"/>
      <c r="W135" s="84"/>
      <c r="X135" s="68"/>
      <c r="Y135" s="67"/>
      <c r="Z135" s="79"/>
      <c r="AA135" s="55"/>
      <c r="AB135" s="55"/>
    </row>
    <row r="136" spans="1:28" ht="15.75" customHeight="1">
      <c r="A136" s="55"/>
      <c r="B136" s="55"/>
      <c r="C136" s="75"/>
      <c r="D136" s="55"/>
      <c r="E136" s="55"/>
      <c r="F136" s="81"/>
      <c r="G136" s="55"/>
      <c r="H136" s="58"/>
      <c r="I136" s="55"/>
      <c r="J136" s="55"/>
      <c r="K136" s="55"/>
      <c r="L136" s="55"/>
      <c r="M136" s="58"/>
      <c r="N136" s="58"/>
      <c r="O136" s="55"/>
      <c r="P136" s="55"/>
      <c r="Q136" s="55"/>
      <c r="R136" s="55"/>
      <c r="S136" s="55"/>
      <c r="T136" s="55"/>
      <c r="U136" s="67"/>
      <c r="V136" s="55"/>
      <c r="W136" s="84"/>
      <c r="X136" s="68"/>
      <c r="Y136" s="67"/>
      <c r="Z136" s="79"/>
      <c r="AA136" s="55"/>
      <c r="AB136" s="55"/>
    </row>
    <row r="137" spans="1:28" ht="15.75" customHeight="1">
      <c r="A137" s="55"/>
      <c r="B137" s="55"/>
      <c r="C137" s="75"/>
      <c r="D137" s="55"/>
      <c r="E137" s="55"/>
      <c r="F137" s="81"/>
      <c r="G137" s="55"/>
      <c r="H137" s="58"/>
      <c r="I137" s="55"/>
      <c r="J137" s="55"/>
      <c r="K137" s="55"/>
      <c r="L137" s="55"/>
      <c r="M137" s="58"/>
      <c r="N137" s="58"/>
      <c r="O137" s="55"/>
      <c r="P137" s="55"/>
      <c r="Q137" s="55"/>
      <c r="R137" s="55"/>
      <c r="S137" s="55"/>
      <c r="T137" s="55"/>
      <c r="U137" s="67"/>
      <c r="V137" s="55"/>
      <c r="W137" s="84"/>
      <c r="X137" s="68"/>
      <c r="Y137" s="67"/>
      <c r="Z137" s="79"/>
      <c r="AA137" s="55"/>
      <c r="AB137" s="55"/>
    </row>
    <row r="138" spans="1:28" ht="15.75" customHeight="1">
      <c r="A138" s="55"/>
      <c r="B138" s="55"/>
      <c r="C138" s="75"/>
      <c r="D138" s="55"/>
      <c r="E138" s="55"/>
      <c r="F138" s="81"/>
      <c r="G138" s="55"/>
      <c r="H138" s="58"/>
      <c r="I138" s="55"/>
      <c r="J138" s="55"/>
      <c r="K138" s="55"/>
      <c r="L138" s="55"/>
      <c r="M138" s="58"/>
      <c r="N138" s="58"/>
      <c r="O138" s="55"/>
      <c r="P138" s="55"/>
      <c r="Q138" s="55"/>
      <c r="R138" s="55"/>
      <c r="S138" s="55"/>
      <c r="T138" s="55"/>
      <c r="U138" s="67"/>
      <c r="V138" s="55"/>
      <c r="W138" s="84"/>
      <c r="X138" s="68"/>
      <c r="Y138" s="67"/>
      <c r="Z138" s="79"/>
      <c r="AA138" s="55"/>
      <c r="AB138" s="55"/>
    </row>
    <row r="139" spans="1:28" ht="15.75" customHeight="1">
      <c r="A139" s="55"/>
      <c r="B139" s="55"/>
      <c r="C139" s="75"/>
      <c r="D139" s="55"/>
      <c r="E139" s="55"/>
      <c r="F139" s="81"/>
      <c r="G139" s="55"/>
      <c r="H139" s="58"/>
      <c r="I139" s="55"/>
      <c r="J139" s="55"/>
      <c r="K139" s="55"/>
      <c r="L139" s="55"/>
      <c r="M139" s="58"/>
      <c r="N139" s="58"/>
      <c r="O139" s="55"/>
      <c r="P139" s="55"/>
      <c r="Q139" s="55"/>
      <c r="R139" s="55"/>
      <c r="S139" s="55"/>
      <c r="T139" s="55"/>
      <c r="U139" s="67"/>
      <c r="V139" s="55"/>
      <c r="W139" s="84"/>
      <c r="X139" s="68"/>
      <c r="Y139" s="67"/>
      <c r="Z139" s="79"/>
      <c r="AA139" s="55"/>
      <c r="AB139" s="55"/>
    </row>
    <row r="140" spans="1:28" ht="15.75" customHeight="1">
      <c r="A140" s="55"/>
      <c r="B140" s="55"/>
      <c r="C140" s="75"/>
      <c r="D140" s="55"/>
      <c r="E140" s="55"/>
      <c r="F140" s="81"/>
      <c r="G140" s="55"/>
      <c r="H140" s="58"/>
      <c r="I140" s="55"/>
      <c r="J140" s="55"/>
      <c r="K140" s="55"/>
      <c r="L140" s="55"/>
      <c r="M140" s="58"/>
      <c r="N140" s="58"/>
      <c r="O140" s="55"/>
      <c r="P140" s="55"/>
      <c r="Q140" s="55"/>
      <c r="R140" s="55"/>
      <c r="S140" s="55"/>
      <c r="T140" s="55"/>
      <c r="U140" s="67"/>
      <c r="V140" s="55"/>
      <c r="W140" s="84"/>
      <c r="X140" s="68"/>
      <c r="Y140" s="67"/>
      <c r="Z140" s="79"/>
      <c r="AA140" s="55"/>
      <c r="AB140" s="55"/>
    </row>
    <row r="141" spans="1:28" ht="15.75" customHeight="1">
      <c r="A141" s="55"/>
      <c r="B141" s="55"/>
      <c r="C141" s="75"/>
      <c r="D141" s="55"/>
      <c r="E141" s="55"/>
      <c r="F141" s="81"/>
      <c r="G141" s="55"/>
      <c r="H141" s="58"/>
      <c r="I141" s="55"/>
      <c r="J141" s="55"/>
      <c r="K141" s="55"/>
      <c r="L141" s="55"/>
      <c r="M141" s="58"/>
      <c r="N141" s="58"/>
      <c r="O141" s="55"/>
      <c r="P141" s="55"/>
      <c r="Q141" s="55"/>
      <c r="R141" s="55"/>
      <c r="S141" s="55"/>
      <c r="T141" s="55"/>
      <c r="U141" s="67"/>
      <c r="V141" s="55"/>
      <c r="W141" s="84"/>
      <c r="X141" s="68"/>
      <c r="Y141" s="67"/>
      <c r="Z141" s="79"/>
      <c r="AA141" s="55"/>
      <c r="AB141" s="55"/>
    </row>
    <row r="142" spans="1:28" ht="15.75" customHeight="1">
      <c r="A142" s="55"/>
      <c r="B142" s="55"/>
      <c r="C142" s="75"/>
      <c r="D142" s="55"/>
      <c r="E142" s="55"/>
      <c r="F142" s="81"/>
      <c r="G142" s="55"/>
      <c r="H142" s="58"/>
      <c r="I142" s="55"/>
      <c r="J142" s="55"/>
      <c r="K142" s="55"/>
      <c r="L142" s="55"/>
      <c r="M142" s="58"/>
      <c r="N142" s="58"/>
      <c r="O142" s="55"/>
      <c r="P142" s="55"/>
      <c r="Q142" s="55"/>
      <c r="R142" s="55"/>
      <c r="S142" s="55"/>
      <c r="T142" s="55"/>
      <c r="U142" s="67"/>
      <c r="V142" s="55"/>
      <c r="W142" s="84"/>
      <c r="X142" s="68"/>
      <c r="Y142" s="67"/>
      <c r="Z142" s="79"/>
      <c r="AA142" s="55"/>
      <c r="AB142" s="55"/>
    </row>
    <row r="143" spans="1:28" ht="15.75" customHeight="1">
      <c r="A143" s="55"/>
      <c r="B143" s="55"/>
      <c r="C143" s="75"/>
      <c r="D143" s="55"/>
      <c r="E143" s="55"/>
      <c r="F143" s="81"/>
      <c r="G143" s="55"/>
      <c r="H143" s="58"/>
      <c r="I143" s="55"/>
      <c r="J143" s="55"/>
      <c r="K143" s="55"/>
      <c r="L143" s="55"/>
      <c r="M143" s="58"/>
      <c r="N143" s="58"/>
      <c r="O143" s="55"/>
      <c r="P143" s="55"/>
      <c r="Q143" s="55"/>
      <c r="R143" s="55"/>
      <c r="S143" s="55"/>
      <c r="T143" s="55"/>
      <c r="U143" s="67"/>
      <c r="V143" s="55"/>
      <c r="W143" s="84"/>
      <c r="X143" s="68"/>
      <c r="Y143" s="67"/>
      <c r="Z143" s="79"/>
      <c r="AA143" s="55"/>
      <c r="AB143" s="55"/>
    </row>
    <row r="144" spans="1:28" ht="15.75" customHeight="1">
      <c r="A144" s="55"/>
      <c r="B144" s="55"/>
      <c r="C144" s="75"/>
      <c r="D144" s="55"/>
      <c r="E144" s="55"/>
      <c r="F144" s="81"/>
      <c r="G144" s="55"/>
      <c r="H144" s="58"/>
      <c r="I144" s="55"/>
      <c r="J144" s="55"/>
      <c r="K144" s="55"/>
      <c r="L144" s="55"/>
      <c r="M144" s="58"/>
      <c r="N144" s="58"/>
      <c r="O144" s="55"/>
      <c r="P144" s="55"/>
      <c r="Q144" s="55"/>
      <c r="R144" s="55"/>
      <c r="S144" s="55"/>
      <c r="T144" s="55"/>
      <c r="U144" s="67"/>
      <c r="V144" s="55"/>
      <c r="W144" s="84"/>
      <c r="X144" s="68"/>
      <c r="Y144" s="67"/>
      <c r="Z144" s="79"/>
      <c r="AA144" s="55"/>
      <c r="AB144" s="55"/>
    </row>
    <row r="145" spans="1:28" ht="15.75" customHeight="1">
      <c r="A145" s="55"/>
      <c r="B145" s="55"/>
      <c r="C145" s="75"/>
      <c r="D145" s="55"/>
      <c r="E145" s="55"/>
      <c r="F145" s="81"/>
      <c r="G145" s="55"/>
      <c r="H145" s="58"/>
      <c r="I145" s="55"/>
      <c r="J145" s="55"/>
      <c r="K145" s="55"/>
      <c r="L145" s="55"/>
      <c r="M145" s="58"/>
      <c r="N145" s="58"/>
      <c r="O145" s="55"/>
      <c r="P145" s="55"/>
      <c r="Q145" s="55"/>
      <c r="R145" s="55"/>
      <c r="S145" s="55"/>
      <c r="T145" s="55"/>
      <c r="U145" s="67"/>
      <c r="V145" s="55"/>
      <c r="W145" s="84"/>
      <c r="X145" s="68"/>
      <c r="Y145" s="67"/>
      <c r="Z145" s="79"/>
      <c r="AA145" s="55"/>
      <c r="AB145" s="55"/>
    </row>
    <row r="146" spans="1:28" ht="15.75" customHeight="1">
      <c r="A146" s="55"/>
      <c r="B146" s="55"/>
      <c r="C146" s="75"/>
      <c r="D146" s="55"/>
      <c r="E146" s="55"/>
      <c r="F146" s="81"/>
      <c r="G146" s="55"/>
      <c r="H146" s="58"/>
      <c r="I146" s="55"/>
      <c r="J146" s="55"/>
      <c r="K146" s="55"/>
      <c r="L146" s="55"/>
      <c r="M146" s="58"/>
      <c r="N146" s="58"/>
      <c r="O146" s="55"/>
      <c r="P146" s="55"/>
      <c r="Q146" s="55"/>
      <c r="R146" s="55"/>
      <c r="S146" s="55"/>
      <c r="T146" s="55"/>
      <c r="U146" s="67"/>
      <c r="V146" s="55"/>
      <c r="W146" s="84"/>
      <c r="X146" s="68"/>
      <c r="Y146" s="67"/>
      <c r="Z146" s="79"/>
      <c r="AA146" s="55"/>
      <c r="AB146" s="55"/>
    </row>
    <row r="147" spans="1:28" ht="15.75" customHeight="1">
      <c r="A147" s="55"/>
      <c r="B147" s="55"/>
      <c r="C147" s="75"/>
      <c r="D147" s="55"/>
      <c r="E147" s="55"/>
      <c r="F147" s="81"/>
      <c r="G147" s="55"/>
      <c r="H147" s="58"/>
      <c r="I147" s="55"/>
      <c r="J147" s="55"/>
      <c r="K147" s="55"/>
      <c r="L147" s="55"/>
      <c r="M147" s="58"/>
      <c r="N147" s="58"/>
      <c r="O147" s="55"/>
      <c r="P147" s="55"/>
      <c r="Q147" s="55"/>
      <c r="R147" s="55"/>
      <c r="S147" s="55"/>
      <c r="T147" s="55"/>
      <c r="U147" s="67"/>
      <c r="V147" s="55"/>
      <c r="W147" s="84"/>
      <c r="X147" s="68"/>
      <c r="Y147" s="67"/>
      <c r="Z147" s="79"/>
      <c r="AA147" s="55"/>
      <c r="AB147" s="55"/>
    </row>
    <row r="148" spans="1:28" ht="15.75" customHeight="1">
      <c r="A148" s="55"/>
      <c r="B148" s="55"/>
      <c r="C148" s="75"/>
      <c r="D148" s="55"/>
      <c r="E148" s="55"/>
      <c r="F148" s="81"/>
      <c r="G148" s="55"/>
      <c r="H148" s="58"/>
      <c r="I148" s="55"/>
      <c r="J148" s="55"/>
      <c r="K148" s="55"/>
      <c r="L148" s="55"/>
      <c r="M148" s="58"/>
      <c r="N148" s="58"/>
      <c r="O148" s="55"/>
      <c r="P148" s="55"/>
      <c r="Q148" s="55"/>
      <c r="R148" s="55"/>
      <c r="S148" s="55"/>
      <c r="T148" s="55"/>
      <c r="U148" s="67"/>
      <c r="V148" s="55"/>
      <c r="W148" s="84"/>
      <c r="X148" s="68"/>
      <c r="Y148" s="67"/>
      <c r="Z148" s="79"/>
      <c r="AA148" s="55"/>
      <c r="AB148" s="55"/>
    </row>
    <row r="149" spans="1:28" ht="15.75" customHeight="1">
      <c r="A149" s="55"/>
      <c r="B149" s="55"/>
      <c r="C149" s="75"/>
      <c r="D149" s="55"/>
      <c r="E149" s="55"/>
      <c r="F149" s="81"/>
      <c r="G149" s="55"/>
      <c r="H149" s="58"/>
      <c r="I149" s="55"/>
      <c r="J149" s="55"/>
      <c r="K149" s="55"/>
      <c r="L149" s="55"/>
      <c r="M149" s="58"/>
      <c r="N149" s="58"/>
      <c r="O149" s="55"/>
      <c r="P149" s="55"/>
      <c r="Q149" s="55"/>
      <c r="R149" s="55"/>
      <c r="S149" s="55"/>
      <c r="T149" s="55"/>
      <c r="U149" s="67"/>
      <c r="V149" s="55"/>
      <c r="W149" s="84"/>
      <c r="X149" s="68"/>
      <c r="Y149" s="67"/>
      <c r="Z149" s="79"/>
      <c r="AA149" s="55"/>
      <c r="AB149" s="55"/>
    </row>
    <row r="150" spans="1:28" ht="15.75" customHeight="1">
      <c r="A150" s="55"/>
      <c r="B150" s="55"/>
      <c r="C150" s="75"/>
      <c r="D150" s="55"/>
      <c r="E150" s="55"/>
      <c r="F150" s="81"/>
      <c r="G150" s="55"/>
      <c r="H150" s="58"/>
      <c r="I150" s="55"/>
      <c r="J150" s="55"/>
      <c r="K150" s="55"/>
      <c r="L150" s="55"/>
      <c r="M150" s="58"/>
      <c r="N150" s="58"/>
      <c r="O150" s="55"/>
      <c r="P150" s="55"/>
      <c r="Q150" s="55"/>
      <c r="R150" s="55"/>
      <c r="S150" s="55"/>
      <c r="T150" s="55"/>
      <c r="U150" s="67"/>
      <c r="V150" s="55"/>
      <c r="W150" s="84"/>
      <c r="X150" s="68"/>
      <c r="Y150" s="67"/>
      <c r="Z150" s="79"/>
      <c r="AA150" s="55"/>
      <c r="AB150" s="55"/>
    </row>
    <row r="151" spans="1:28" ht="15.75" customHeight="1">
      <c r="A151" s="55"/>
      <c r="B151" s="55"/>
      <c r="C151" s="75"/>
      <c r="D151" s="55"/>
      <c r="E151" s="55"/>
      <c r="F151" s="81"/>
      <c r="G151" s="55"/>
      <c r="H151" s="58"/>
      <c r="I151" s="55"/>
      <c r="J151" s="55"/>
      <c r="K151" s="55"/>
      <c r="L151" s="55"/>
      <c r="M151" s="58"/>
      <c r="N151" s="58"/>
      <c r="O151" s="55"/>
      <c r="P151" s="55"/>
      <c r="Q151" s="55"/>
      <c r="R151" s="55"/>
      <c r="S151" s="55"/>
      <c r="T151" s="55"/>
      <c r="U151" s="67"/>
      <c r="V151" s="55"/>
      <c r="W151" s="84"/>
      <c r="X151" s="68"/>
      <c r="Y151" s="67"/>
      <c r="Z151" s="79"/>
      <c r="AA151" s="55"/>
      <c r="AB151" s="55"/>
    </row>
    <row r="152" spans="1:28" ht="15.75" customHeight="1">
      <c r="A152" s="55"/>
      <c r="B152" s="55"/>
      <c r="C152" s="75"/>
      <c r="D152" s="55"/>
      <c r="E152" s="55"/>
      <c r="F152" s="81"/>
      <c r="G152" s="55"/>
      <c r="H152" s="58"/>
      <c r="I152" s="55"/>
      <c r="J152" s="55"/>
      <c r="K152" s="55"/>
      <c r="L152" s="55"/>
      <c r="M152" s="58"/>
      <c r="N152" s="58"/>
      <c r="O152" s="55"/>
      <c r="P152" s="55"/>
      <c r="Q152" s="55"/>
      <c r="R152" s="55"/>
      <c r="S152" s="55"/>
      <c r="T152" s="55"/>
      <c r="U152" s="67"/>
      <c r="V152" s="55"/>
      <c r="W152" s="84"/>
      <c r="X152" s="68"/>
      <c r="Y152" s="67"/>
      <c r="Z152" s="79"/>
      <c r="AA152" s="55"/>
      <c r="AB152" s="55"/>
    </row>
    <row r="153" spans="1:28" ht="15.75" customHeight="1">
      <c r="A153" s="55"/>
      <c r="B153" s="55"/>
      <c r="C153" s="75"/>
      <c r="D153" s="55"/>
      <c r="E153" s="55"/>
      <c r="F153" s="81"/>
      <c r="G153" s="55"/>
      <c r="H153" s="58"/>
      <c r="I153" s="55"/>
      <c r="J153" s="55"/>
      <c r="K153" s="55"/>
      <c r="L153" s="55"/>
      <c r="M153" s="58"/>
      <c r="N153" s="58"/>
      <c r="O153" s="55"/>
      <c r="P153" s="55"/>
      <c r="Q153" s="55"/>
      <c r="R153" s="55"/>
      <c r="S153" s="55"/>
      <c r="T153" s="55"/>
      <c r="U153" s="67"/>
      <c r="V153" s="55"/>
      <c r="W153" s="84"/>
      <c r="X153" s="68"/>
      <c r="Y153" s="67"/>
      <c r="Z153" s="79"/>
      <c r="AA153" s="55"/>
      <c r="AB153" s="55"/>
    </row>
    <row r="154" spans="1:28" ht="15.75" customHeight="1">
      <c r="A154" s="55"/>
      <c r="B154" s="55"/>
      <c r="C154" s="75"/>
      <c r="D154" s="55"/>
      <c r="E154" s="55"/>
      <c r="F154" s="81"/>
      <c r="G154" s="55"/>
      <c r="H154" s="58"/>
      <c r="I154" s="55"/>
      <c r="J154" s="55"/>
      <c r="K154" s="55"/>
      <c r="L154" s="55"/>
      <c r="M154" s="58"/>
      <c r="N154" s="58"/>
      <c r="O154" s="55"/>
      <c r="P154" s="55"/>
      <c r="Q154" s="55"/>
      <c r="R154" s="55"/>
      <c r="S154" s="55"/>
      <c r="T154" s="55"/>
      <c r="U154" s="67"/>
      <c r="V154" s="55"/>
      <c r="W154" s="84"/>
      <c r="X154" s="68"/>
      <c r="Y154" s="67"/>
      <c r="Z154" s="79"/>
      <c r="AA154" s="55"/>
      <c r="AB154" s="55"/>
    </row>
    <row r="155" spans="1:28" ht="15.75" customHeight="1">
      <c r="A155" s="55"/>
      <c r="B155" s="55"/>
      <c r="C155" s="75"/>
      <c r="D155" s="55"/>
      <c r="E155" s="55"/>
      <c r="F155" s="81"/>
      <c r="G155" s="55"/>
      <c r="H155" s="58"/>
      <c r="I155" s="55"/>
      <c r="J155" s="55"/>
      <c r="K155" s="55"/>
      <c r="L155" s="55"/>
      <c r="M155" s="58"/>
      <c r="N155" s="58"/>
      <c r="O155" s="55"/>
      <c r="P155" s="55"/>
      <c r="Q155" s="55"/>
      <c r="R155" s="55"/>
      <c r="S155" s="55"/>
      <c r="T155" s="55"/>
      <c r="U155" s="67"/>
      <c r="V155" s="55"/>
      <c r="W155" s="84"/>
      <c r="X155" s="68"/>
      <c r="Y155" s="67"/>
      <c r="Z155" s="79"/>
      <c r="AA155" s="55"/>
      <c r="AB155" s="55"/>
    </row>
    <row r="156" spans="1:28" ht="15.75" customHeight="1">
      <c r="A156" s="55"/>
      <c r="B156" s="55"/>
      <c r="C156" s="75"/>
      <c r="D156" s="55"/>
      <c r="E156" s="55"/>
      <c r="F156" s="81"/>
      <c r="G156" s="55"/>
      <c r="H156" s="58"/>
      <c r="I156" s="55"/>
      <c r="J156" s="55"/>
      <c r="K156" s="55"/>
      <c r="L156" s="55"/>
      <c r="M156" s="58"/>
      <c r="N156" s="58"/>
      <c r="O156" s="55"/>
      <c r="P156" s="55"/>
      <c r="Q156" s="55"/>
      <c r="R156" s="55"/>
      <c r="S156" s="55"/>
      <c r="T156" s="55"/>
      <c r="U156" s="67"/>
      <c r="V156" s="55"/>
      <c r="W156" s="84"/>
      <c r="X156" s="68"/>
      <c r="Y156" s="67"/>
      <c r="Z156" s="79"/>
      <c r="AA156" s="55"/>
      <c r="AB156" s="55"/>
    </row>
    <row r="157" spans="1:28" ht="15.75" customHeight="1">
      <c r="A157" s="55"/>
      <c r="B157" s="55"/>
      <c r="C157" s="75"/>
      <c r="D157" s="55"/>
      <c r="E157" s="55"/>
      <c r="F157" s="81"/>
      <c r="G157" s="55"/>
      <c r="H157" s="58"/>
      <c r="I157" s="55"/>
      <c r="J157" s="55"/>
      <c r="K157" s="55"/>
      <c r="L157" s="55"/>
      <c r="M157" s="58"/>
      <c r="N157" s="58"/>
      <c r="O157" s="55"/>
      <c r="P157" s="55"/>
      <c r="Q157" s="55"/>
      <c r="R157" s="55"/>
      <c r="S157" s="55"/>
      <c r="T157" s="55"/>
      <c r="U157" s="67"/>
      <c r="V157" s="55"/>
      <c r="W157" s="84"/>
      <c r="X157" s="68"/>
      <c r="Y157" s="67"/>
      <c r="Z157" s="79"/>
      <c r="AA157" s="55"/>
      <c r="AB157" s="55"/>
    </row>
    <row r="158" spans="1:28" ht="15.75" customHeight="1">
      <c r="A158" s="55"/>
      <c r="B158" s="55"/>
      <c r="C158" s="75"/>
      <c r="D158" s="55"/>
      <c r="E158" s="55"/>
      <c r="F158" s="81"/>
      <c r="G158" s="55"/>
      <c r="H158" s="58"/>
      <c r="I158" s="55"/>
      <c r="J158" s="55"/>
      <c r="K158" s="55"/>
      <c r="L158" s="55"/>
      <c r="M158" s="58"/>
      <c r="N158" s="58"/>
      <c r="O158" s="55"/>
      <c r="P158" s="55"/>
      <c r="Q158" s="55"/>
      <c r="R158" s="55"/>
      <c r="S158" s="55"/>
      <c r="T158" s="55"/>
      <c r="U158" s="67"/>
      <c r="V158" s="55"/>
      <c r="W158" s="84"/>
      <c r="X158" s="68"/>
      <c r="Y158" s="67"/>
      <c r="Z158" s="79"/>
      <c r="AA158" s="55"/>
      <c r="AB158" s="55"/>
    </row>
    <row r="159" spans="1:28" ht="15.75" customHeight="1">
      <c r="A159" s="55"/>
      <c r="B159" s="55"/>
      <c r="C159" s="75"/>
      <c r="D159" s="55"/>
      <c r="E159" s="55"/>
      <c r="F159" s="81"/>
      <c r="G159" s="55"/>
      <c r="H159" s="58"/>
      <c r="I159" s="55"/>
      <c r="J159" s="55"/>
      <c r="K159" s="55"/>
      <c r="L159" s="55"/>
      <c r="M159" s="58"/>
      <c r="N159" s="58"/>
      <c r="O159" s="55"/>
      <c r="P159" s="55"/>
      <c r="Q159" s="55"/>
      <c r="R159" s="55"/>
      <c r="S159" s="55"/>
      <c r="T159" s="55"/>
      <c r="U159" s="67"/>
      <c r="V159" s="55"/>
      <c r="W159" s="84"/>
      <c r="X159" s="68"/>
      <c r="Y159" s="67"/>
      <c r="Z159" s="79"/>
      <c r="AA159" s="55"/>
      <c r="AB159" s="55"/>
    </row>
    <row r="160" spans="1:28" ht="15.75" customHeight="1">
      <c r="A160" s="55"/>
      <c r="B160" s="55"/>
      <c r="C160" s="75"/>
      <c r="D160" s="55"/>
      <c r="E160" s="55"/>
      <c r="F160" s="81"/>
      <c r="G160" s="55"/>
      <c r="H160" s="58"/>
      <c r="I160" s="55"/>
      <c r="J160" s="55"/>
      <c r="K160" s="55"/>
      <c r="L160" s="55"/>
      <c r="M160" s="58"/>
      <c r="N160" s="58"/>
      <c r="O160" s="55"/>
      <c r="P160" s="55"/>
      <c r="Q160" s="55"/>
      <c r="R160" s="55"/>
      <c r="S160" s="55"/>
      <c r="T160" s="55"/>
      <c r="U160" s="67"/>
      <c r="V160" s="55"/>
      <c r="W160" s="84"/>
      <c r="X160" s="68"/>
      <c r="Y160" s="67"/>
      <c r="Z160" s="79"/>
      <c r="AA160" s="55"/>
      <c r="AB160" s="55"/>
    </row>
    <row r="161" spans="1:28" ht="15.75" customHeight="1">
      <c r="A161" s="55"/>
      <c r="B161" s="55"/>
      <c r="C161" s="75"/>
      <c r="D161" s="55"/>
      <c r="E161" s="55"/>
      <c r="F161" s="81"/>
      <c r="G161" s="55"/>
      <c r="H161" s="58"/>
      <c r="I161" s="55"/>
      <c r="J161" s="55"/>
      <c r="K161" s="55"/>
      <c r="L161" s="55"/>
      <c r="M161" s="58"/>
      <c r="N161" s="58"/>
      <c r="O161" s="55"/>
      <c r="P161" s="55"/>
      <c r="Q161" s="55"/>
      <c r="R161" s="55"/>
      <c r="S161" s="55"/>
      <c r="T161" s="55"/>
      <c r="U161" s="67"/>
      <c r="V161" s="55"/>
      <c r="W161" s="84"/>
      <c r="X161" s="68"/>
      <c r="Y161" s="67"/>
      <c r="Z161" s="79"/>
      <c r="AA161" s="55"/>
      <c r="AB161" s="55"/>
    </row>
    <row r="162" spans="1:28" ht="15.75" customHeight="1">
      <c r="A162" s="55"/>
      <c r="B162" s="55"/>
      <c r="C162" s="75"/>
      <c r="D162" s="55"/>
      <c r="E162" s="55"/>
      <c r="F162" s="81"/>
      <c r="G162" s="55"/>
      <c r="H162" s="58"/>
      <c r="I162" s="55"/>
      <c r="J162" s="55"/>
      <c r="K162" s="55"/>
      <c r="L162" s="55"/>
      <c r="M162" s="58"/>
      <c r="N162" s="58"/>
      <c r="O162" s="55"/>
      <c r="P162" s="55"/>
      <c r="Q162" s="55"/>
      <c r="R162" s="55"/>
      <c r="S162" s="55"/>
      <c r="T162" s="55"/>
      <c r="U162" s="67"/>
      <c r="V162" s="55"/>
      <c r="W162" s="84"/>
      <c r="X162" s="68"/>
      <c r="Y162" s="67"/>
      <c r="Z162" s="79"/>
      <c r="AA162" s="55"/>
      <c r="AB162" s="55"/>
    </row>
    <row r="163" spans="1:28" ht="15.75" customHeight="1">
      <c r="A163" s="55"/>
      <c r="B163" s="55"/>
      <c r="C163" s="75"/>
      <c r="D163" s="55"/>
      <c r="E163" s="55"/>
      <c r="F163" s="81"/>
      <c r="G163" s="55"/>
      <c r="H163" s="58"/>
      <c r="I163" s="55"/>
      <c r="J163" s="55"/>
      <c r="K163" s="55"/>
      <c r="L163" s="55"/>
      <c r="M163" s="58"/>
      <c r="N163" s="58"/>
      <c r="O163" s="55"/>
      <c r="P163" s="55"/>
      <c r="Q163" s="55"/>
      <c r="R163" s="55"/>
      <c r="S163" s="55"/>
      <c r="T163" s="55"/>
      <c r="U163" s="67"/>
      <c r="V163" s="55"/>
      <c r="W163" s="84"/>
      <c r="X163" s="68"/>
      <c r="Y163" s="67"/>
      <c r="Z163" s="79"/>
      <c r="AA163" s="55"/>
      <c r="AB163" s="55"/>
    </row>
    <row r="164" spans="1:28" ht="15.75" customHeight="1">
      <c r="A164" s="55"/>
      <c r="B164" s="55"/>
      <c r="C164" s="75"/>
      <c r="D164" s="55"/>
      <c r="E164" s="55"/>
      <c r="F164" s="81"/>
      <c r="G164" s="55"/>
      <c r="H164" s="58"/>
      <c r="I164" s="55"/>
      <c r="J164" s="55"/>
      <c r="K164" s="55"/>
      <c r="L164" s="55"/>
      <c r="M164" s="58"/>
      <c r="N164" s="58"/>
      <c r="O164" s="55"/>
      <c r="P164" s="55"/>
      <c r="Q164" s="55"/>
      <c r="R164" s="55"/>
      <c r="S164" s="55"/>
      <c r="T164" s="55"/>
      <c r="U164" s="67"/>
      <c r="V164" s="55"/>
      <c r="W164" s="84"/>
      <c r="X164" s="68"/>
      <c r="Y164" s="67"/>
      <c r="Z164" s="79"/>
      <c r="AA164" s="55"/>
      <c r="AB164" s="55"/>
    </row>
    <row r="165" spans="1:28" ht="15.75" customHeight="1">
      <c r="A165" s="55"/>
      <c r="B165" s="55"/>
      <c r="C165" s="75"/>
      <c r="D165" s="55"/>
      <c r="E165" s="55"/>
      <c r="F165" s="81"/>
      <c r="G165" s="55"/>
      <c r="H165" s="58"/>
      <c r="I165" s="55"/>
      <c r="J165" s="55"/>
      <c r="K165" s="55"/>
      <c r="L165" s="55"/>
      <c r="M165" s="58"/>
      <c r="N165" s="58"/>
      <c r="O165" s="55"/>
      <c r="P165" s="55"/>
      <c r="Q165" s="55"/>
      <c r="R165" s="55"/>
      <c r="S165" s="55"/>
      <c r="T165" s="55"/>
      <c r="U165" s="67"/>
      <c r="V165" s="55"/>
      <c r="W165" s="84"/>
      <c r="X165" s="68"/>
      <c r="Y165" s="67"/>
      <c r="Z165" s="79"/>
      <c r="AA165" s="55"/>
      <c r="AB165" s="55"/>
    </row>
    <row r="166" spans="1:28" ht="15.75" customHeight="1">
      <c r="A166" s="55"/>
      <c r="B166" s="55"/>
      <c r="C166" s="75"/>
      <c r="D166" s="55"/>
      <c r="E166" s="55"/>
      <c r="F166" s="81"/>
      <c r="G166" s="55"/>
      <c r="H166" s="58"/>
      <c r="I166" s="55"/>
      <c r="J166" s="55"/>
      <c r="K166" s="55"/>
      <c r="L166" s="55"/>
      <c r="M166" s="58"/>
      <c r="N166" s="58"/>
      <c r="O166" s="55"/>
      <c r="P166" s="55"/>
      <c r="Q166" s="55"/>
      <c r="R166" s="55"/>
      <c r="S166" s="55"/>
      <c r="T166" s="55"/>
      <c r="U166" s="67"/>
      <c r="V166" s="55"/>
      <c r="W166" s="84"/>
      <c r="X166" s="68"/>
      <c r="Y166" s="67"/>
      <c r="Z166" s="79"/>
      <c r="AA166" s="55"/>
      <c r="AB166" s="55"/>
    </row>
    <row r="167" spans="1:28" ht="15.75" customHeight="1">
      <c r="A167" s="55"/>
      <c r="B167" s="55"/>
      <c r="C167" s="75"/>
      <c r="D167" s="55"/>
      <c r="E167" s="55"/>
      <c r="F167" s="81"/>
      <c r="G167" s="55"/>
      <c r="H167" s="58"/>
      <c r="I167" s="55"/>
      <c r="J167" s="55"/>
      <c r="K167" s="55"/>
      <c r="L167" s="55"/>
      <c r="M167" s="58"/>
      <c r="N167" s="58"/>
      <c r="O167" s="55"/>
      <c r="P167" s="55"/>
      <c r="Q167" s="55"/>
      <c r="R167" s="55"/>
      <c r="S167" s="55"/>
      <c r="T167" s="55"/>
      <c r="U167" s="67"/>
      <c r="V167" s="55"/>
      <c r="W167" s="84"/>
      <c r="X167" s="68"/>
      <c r="Y167" s="67"/>
      <c r="Z167" s="79"/>
      <c r="AA167" s="55"/>
      <c r="AB167" s="55"/>
    </row>
    <row r="168" spans="1:28" ht="15.75" customHeight="1">
      <c r="A168" s="55"/>
      <c r="B168" s="55"/>
      <c r="C168" s="75"/>
      <c r="D168" s="55"/>
      <c r="E168" s="55"/>
      <c r="F168" s="81"/>
      <c r="G168" s="55"/>
      <c r="H168" s="58"/>
      <c r="I168" s="55"/>
      <c r="J168" s="55"/>
      <c r="K168" s="55"/>
      <c r="L168" s="55"/>
      <c r="M168" s="58"/>
      <c r="N168" s="58"/>
      <c r="O168" s="55"/>
      <c r="P168" s="55"/>
      <c r="Q168" s="55"/>
      <c r="R168" s="55"/>
      <c r="S168" s="55"/>
      <c r="T168" s="55"/>
      <c r="U168" s="67"/>
      <c r="V168" s="55"/>
      <c r="W168" s="84"/>
      <c r="X168" s="68"/>
      <c r="Y168" s="67"/>
      <c r="Z168" s="79"/>
      <c r="AA168" s="55"/>
      <c r="AB168" s="55"/>
    </row>
    <row r="169" spans="1:28" ht="15.75" customHeight="1">
      <c r="A169" s="55"/>
      <c r="B169" s="55"/>
      <c r="C169" s="75"/>
      <c r="D169" s="55"/>
      <c r="E169" s="55"/>
      <c r="F169" s="81"/>
      <c r="G169" s="55"/>
      <c r="H169" s="58"/>
      <c r="I169" s="55"/>
      <c r="J169" s="55"/>
      <c r="K169" s="55"/>
      <c r="L169" s="55"/>
      <c r="M169" s="58"/>
      <c r="N169" s="58"/>
      <c r="O169" s="55"/>
      <c r="P169" s="55"/>
      <c r="Q169" s="55"/>
      <c r="R169" s="55"/>
      <c r="S169" s="55"/>
      <c r="T169" s="55"/>
      <c r="U169" s="67"/>
      <c r="V169" s="55"/>
      <c r="W169" s="84"/>
      <c r="X169" s="68"/>
      <c r="Y169" s="67"/>
      <c r="Z169" s="79"/>
      <c r="AA169" s="55"/>
      <c r="AB169" s="55"/>
    </row>
    <row r="170" spans="1:28" ht="15.75" customHeight="1">
      <c r="A170" s="55"/>
      <c r="B170" s="55"/>
      <c r="C170" s="75"/>
      <c r="D170" s="55"/>
      <c r="E170" s="55"/>
      <c r="F170" s="81"/>
      <c r="G170" s="55"/>
      <c r="H170" s="58"/>
      <c r="I170" s="55"/>
      <c r="J170" s="55"/>
      <c r="K170" s="55"/>
      <c r="L170" s="55"/>
      <c r="M170" s="58"/>
      <c r="N170" s="58"/>
      <c r="O170" s="55"/>
      <c r="P170" s="55"/>
      <c r="Q170" s="55"/>
      <c r="R170" s="55"/>
      <c r="S170" s="55"/>
      <c r="T170" s="55"/>
      <c r="U170" s="67"/>
      <c r="V170" s="55"/>
      <c r="W170" s="84"/>
      <c r="X170" s="68"/>
      <c r="Y170" s="67"/>
      <c r="Z170" s="79"/>
      <c r="AA170" s="55"/>
      <c r="AB170" s="55"/>
    </row>
    <row r="171" spans="1:28" ht="15.75" customHeight="1">
      <c r="A171" s="55"/>
      <c r="B171" s="55"/>
      <c r="C171" s="75"/>
      <c r="D171" s="55"/>
      <c r="E171" s="55"/>
      <c r="F171" s="81"/>
      <c r="G171" s="55"/>
      <c r="H171" s="58"/>
      <c r="I171" s="55"/>
      <c r="J171" s="55"/>
      <c r="K171" s="55"/>
      <c r="L171" s="55"/>
      <c r="M171" s="58"/>
      <c r="N171" s="58"/>
      <c r="O171" s="55"/>
      <c r="P171" s="55"/>
      <c r="Q171" s="55"/>
      <c r="R171" s="55"/>
      <c r="S171" s="55"/>
      <c r="T171" s="55"/>
      <c r="U171" s="67"/>
      <c r="V171" s="55"/>
      <c r="W171" s="84"/>
      <c r="X171" s="68"/>
      <c r="Y171" s="67"/>
      <c r="Z171" s="79"/>
      <c r="AA171" s="55"/>
      <c r="AB171" s="55"/>
    </row>
    <row r="172" spans="1:28" ht="15.75" customHeight="1">
      <c r="A172" s="55"/>
      <c r="B172" s="55"/>
      <c r="C172" s="75"/>
      <c r="D172" s="55"/>
      <c r="E172" s="55"/>
      <c r="F172" s="81"/>
      <c r="G172" s="55"/>
      <c r="H172" s="58"/>
      <c r="I172" s="55"/>
      <c r="J172" s="55"/>
      <c r="K172" s="55"/>
      <c r="L172" s="55"/>
      <c r="M172" s="58"/>
      <c r="N172" s="58"/>
      <c r="O172" s="55"/>
      <c r="P172" s="55"/>
      <c r="Q172" s="55"/>
      <c r="R172" s="55"/>
      <c r="S172" s="55"/>
      <c r="T172" s="55"/>
      <c r="U172" s="67"/>
      <c r="V172" s="55"/>
      <c r="W172" s="84"/>
      <c r="X172" s="68"/>
      <c r="Y172" s="67"/>
      <c r="Z172" s="79"/>
      <c r="AA172" s="55"/>
      <c r="AB172" s="55"/>
    </row>
    <row r="173" spans="1:28" ht="15.75" customHeight="1">
      <c r="A173" s="55"/>
      <c r="B173" s="55"/>
      <c r="C173" s="75"/>
      <c r="D173" s="55"/>
      <c r="E173" s="55"/>
      <c r="F173" s="81"/>
      <c r="G173" s="55"/>
      <c r="H173" s="58"/>
      <c r="I173" s="55"/>
      <c r="J173" s="55"/>
      <c r="K173" s="55"/>
      <c r="L173" s="55"/>
      <c r="M173" s="58"/>
      <c r="N173" s="58"/>
      <c r="O173" s="55"/>
      <c r="P173" s="55"/>
      <c r="Q173" s="55"/>
      <c r="R173" s="55"/>
      <c r="S173" s="55"/>
      <c r="T173" s="55"/>
      <c r="U173" s="67"/>
      <c r="V173" s="55"/>
      <c r="W173" s="84"/>
      <c r="X173" s="68"/>
      <c r="Y173" s="67"/>
      <c r="Z173" s="79"/>
      <c r="AA173" s="55"/>
      <c r="AB173" s="55"/>
    </row>
    <row r="174" spans="1:28" ht="15.75" customHeight="1">
      <c r="A174" s="55"/>
      <c r="B174" s="55"/>
      <c r="C174" s="75"/>
      <c r="D174" s="55"/>
      <c r="E174" s="55"/>
      <c r="F174" s="81"/>
      <c r="G174" s="55"/>
      <c r="H174" s="58"/>
      <c r="I174" s="55"/>
      <c r="J174" s="55"/>
      <c r="K174" s="55"/>
      <c r="L174" s="55"/>
      <c r="M174" s="58"/>
      <c r="N174" s="58"/>
      <c r="O174" s="55"/>
      <c r="P174" s="55"/>
      <c r="Q174" s="55"/>
      <c r="R174" s="55"/>
      <c r="S174" s="55"/>
      <c r="T174" s="55"/>
      <c r="U174" s="67"/>
      <c r="V174" s="55"/>
      <c r="W174" s="84"/>
      <c r="X174" s="68"/>
      <c r="Y174" s="67"/>
      <c r="Z174" s="79"/>
      <c r="AA174" s="55"/>
      <c r="AB174" s="55"/>
    </row>
    <row r="175" spans="1:28" ht="15.75" customHeight="1">
      <c r="A175" s="55"/>
      <c r="B175" s="55"/>
      <c r="C175" s="75"/>
      <c r="D175" s="55"/>
      <c r="E175" s="55"/>
      <c r="F175" s="81"/>
      <c r="G175" s="55"/>
      <c r="H175" s="58"/>
      <c r="I175" s="55"/>
      <c r="J175" s="55"/>
      <c r="K175" s="55"/>
      <c r="L175" s="55"/>
      <c r="M175" s="58"/>
      <c r="N175" s="58"/>
      <c r="O175" s="55"/>
      <c r="P175" s="55"/>
      <c r="Q175" s="55"/>
      <c r="R175" s="55"/>
      <c r="S175" s="55"/>
      <c r="T175" s="55"/>
      <c r="U175" s="67"/>
      <c r="V175" s="55"/>
      <c r="W175" s="84"/>
      <c r="X175" s="68"/>
      <c r="Y175" s="67"/>
      <c r="Z175" s="79"/>
      <c r="AA175" s="55"/>
      <c r="AB175" s="55"/>
    </row>
    <row r="176" spans="1:28" ht="15.75" customHeight="1">
      <c r="A176" s="55"/>
      <c r="B176" s="55"/>
      <c r="C176" s="75"/>
      <c r="D176" s="55"/>
      <c r="E176" s="55"/>
      <c r="F176" s="81"/>
      <c r="G176" s="55"/>
      <c r="H176" s="58"/>
      <c r="I176" s="55"/>
      <c r="J176" s="55"/>
      <c r="K176" s="55"/>
      <c r="L176" s="55"/>
      <c r="M176" s="58"/>
      <c r="N176" s="58"/>
      <c r="O176" s="55"/>
      <c r="P176" s="55"/>
      <c r="Q176" s="55"/>
      <c r="R176" s="55"/>
      <c r="S176" s="55"/>
      <c r="T176" s="55"/>
      <c r="U176" s="67"/>
      <c r="V176" s="55"/>
      <c r="W176" s="84"/>
      <c r="X176" s="68"/>
      <c r="Y176" s="67"/>
      <c r="Z176" s="79"/>
      <c r="AA176" s="55"/>
      <c r="AB176" s="55"/>
    </row>
    <row r="177" spans="1:28" ht="15.75" customHeight="1">
      <c r="A177" s="55"/>
      <c r="B177" s="55"/>
      <c r="C177" s="75"/>
      <c r="D177" s="55"/>
      <c r="E177" s="55"/>
      <c r="F177" s="81"/>
      <c r="G177" s="55"/>
      <c r="H177" s="58"/>
      <c r="I177" s="55"/>
      <c r="J177" s="55"/>
      <c r="K177" s="55"/>
      <c r="L177" s="55"/>
      <c r="M177" s="58"/>
      <c r="N177" s="58"/>
      <c r="O177" s="55"/>
      <c r="P177" s="55"/>
      <c r="Q177" s="55"/>
      <c r="R177" s="55"/>
      <c r="S177" s="55"/>
      <c r="T177" s="55"/>
      <c r="U177" s="67"/>
      <c r="V177" s="55"/>
      <c r="W177" s="84"/>
      <c r="X177" s="68"/>
      <c r="Y177" s="67"/>
      <c r="Z177" s="79"/>
      <c r="AA177" s="55"/>
      <c r="AB177" s="55"/>
    </row>
    <row r="178" spans="1:28" ht="15.75" customHeight="1">
      <c r="A178" s="55"/>
      <c r="B178" s="55"/>
      <c r="C178" s="75"/>
      <c r="D178" s="55"/>
      <c r="E178" s="55"/>
      <c r="F178" s="81"/>
      <c r="G178" s="55"/>
      <c r="H178" s="58"/>
      <c r="I178" s="55"/>
      <c r="J178" s="55"/>
      <c r="K178" s="55"/>
      <c r="L178" s="55"/>
      <c r="M178" s="58"/>
      <c r="N178" s="58"/>
      <c r="O178" s="55"/>
      <c r="P178" s="55"/>
      <c r="Q178" s="55"/>
      <c r="R178" s="55"/>
      <c r="S178" s="55"/>
      <c r="T178" s="55"/>
      <c r="U178" s="67"/>
      <c r="V178" s="55"/>
      <c r="W178" s="84"/>
      <c r="X178" s="68"/>
      <c r="Y178" s="67"/>
      <c r="Z178" s="79"/>
      <c r="AA178" s="55"/>
      <c r="AB178" s="55"/>
    </row>
    <row r="179" spans="1:28" ht="15.75" customHeight="1">
      <c r="A179" s="55"/>
      <c r="B179" s="55"/>
      <c r="C179" s="75"/>
      <c r="D179" s="55"/>
      <c r="E179" s="55"/>
      <c r="F179" s="81"/>
      <c r="G179" s="55"/>
      <c r="H179" s="58"/>
      <c r="I179" s="55"/>
      <c r="J179" s="55"/>
      <c r="K179" s="55"/>
      <c r="L179" s="55"/>
      <c r="M179" s="58"/>
      <c r="N179" s="58"/>
      <c r="O179" s="55"/>
      <c r="P179" s="55"/>
      <c r="Q179" s="55"/>
      <c r="R179" s="55"/>
      <c r="S179" s="55"/>
      <c r="T179" s="55"/>
      <c r="U179" s="67"/>
      <c r="V179" s="55"/>
      <c r="W179" s="84"/>
      <c r="X179" s="68"/>
      <c r="Y179" s="67"/>
      <c r="Z179" s="79"/>
      <c r="AA179" s="55"/>
      <c r="AB179" s="55"/>
    </row>
    <row r="180" spans="1:28" ht="15.75" customHeight="1">
      <c r="A180" s="55"/>
      <c r="B180" s="55"/>
      <c r="C180" s="75"/>
      <c r="D180" s="55"/>
      <c r="E180" s="55"/>
      <c r="F180" s="81"/>
      <c r="G180" s="55"/>
      <c r="H180" s="58"/>
      <c r="I180" s="55"/>
      <c r="J180" s="55"/>
      <c r="K180" s="55"/>
      <c r="L180" s="55"/>
      <c r="M180" s="58"/>
      <c r="N180" s="58"/>
      <c r="O180" s="55"/>
      <c r="P180" s="55"/>
      <c r="Q180" s="55"/>
      <c r="R180" s="55"/>
      <c r="S180" s="55"/>
      <c r="T180" s="55"/>
      <c r="U180" s="67"/>
      <c r="V180" s="55"/>
      <c r="W180" s="84"/>
      <c r="X180" s="68"/>
      <c r="Y180" s="67"/>
      <c r="Z180" s="79"/>
      <c r="AA180" s="55"/>
      <c r="AB180" s="55"/>
    </row>
    <row r="181" spans="1:28" ht="15.75" customHeight="1">
      <c r="A181" s="55"/>
      <c r="B181" s="55"/>
      <c r="C181" s="75"/>
      <c r="D181" s="55"/>
      <c r="E181" s="55"/>
      <c r="F181" s="81"/>
      <c r="G181" s="55"/>
      <c r="H181" s="58"/>
      <c r="I181" s="55"/>
      <c r="J181" s="55"/>
      <c r="K181" s="55"/>
      <c r="L181" s="55"/>
      <c r="M181" s="58"/>
      <c r="N181" s="58"/>
      <c r="O181" s="55"/>
      <c r="P181" s="55"/>
      <c r="Q181" s="55"/>
      <c r="R181" s="55"/>
      <c r="S181" s="55"/>
      <c r="T181" s="55"/>
      <c r="U181" s="67"/>
      <c r="V181" s="55"/>
      <c r="W181" s="84"/>
      <c r="X181" s="68"/>
      <c r="Y181" s="67"/>
      <c r="Z181" s="79"/>
      <c r="AA181" s="55"/>
      <c r="AB181" s="55"/>
    </row>
    <row r="182" spans="1:28" ht="15.75" customHeight="1">
      <c r="A182" s="55"/>
      <c r="B182" s="55"/>
      <c r="C182" s="75"/>
      <c r="D182" s="55"/>
      <c r="E182" s="55"/>
      <c r="F182" s="81"/>
      <c r="G182" s="55"/>
      <c r="H182" s="58"/>
      <c r="I182" s="55"/>
      <c r="J182" s="55"/>
      <c r="K182" s="55"/>
      <c r="L182" s="55"/>
      <c r="M182" s="58"/>
      <c r="N182" s="58"/>
      <c r="O182" s="55"/>
      <c r="P182" s="55"/>
      <c r="Q182" s="55"/>
      <c r="R182" s="55"/>
      <c r="S182" s="55"/>
      <c r="T182" s="55"/>
      <c r="U182" s="67"/>
      <c r="V182" s="55"/>
      <c r="W182" s="84"/>
      <c r="X182" s="68"/>
      <c r="Y182" s="67"/>
      <c r="Z182" s="79"/>
      <c r="AA182" s="55"/>
      <c r="AB182" s="55"/>
    </row>
    <row r="183" spans="1:28" ht="15.75" customHeight="1">
      <c r="A183" s="55"/>
      <c r="B183" s="55"/>
      <c r="C183" s="75"/>
      <c r="D183" s="55"/>
      <c r="E183" s="55"/>
      <c r="F183" s="81"/>
      <c r="G183" s="55"/>
      <c r="H183" s="58"/>
      <c r="I183" s="55"/>
      <c r="J183" s="55"/>
      <c r="K183" s="55"/>
      <c r="L183" s="55"/>
      <c r="M183" s="58"/>
      <c r="N183" s="58"/>
      <c r="O183" s="55"/>
      <c r="P183" s="55"/>
      <c r="Q183" s="55"/>
      <c r="R183" s="55"/>
      <c r="S183" s="55"/>
      <c r="T183" s="55"/>
      <c r="U183" s="67"/>
      <c r="V183" s="55"/>
      <c r="W183" s="84"/>
      <c r="X183" s="68"/>
      <c r="Y183" s="67"/>
      <c r="Z183" s="79"/>
      <c r="AA183" s="55"/>
      <c r="AB183" s="55"/>
    </row>
    <row r="184" spans="1:28" ht="15.75" customHeight="1">
      <c r="A184" s="55"/>
      <c r="B184" s="55"/>
      <c r="C184" s="75"/>
      <c r="D184" s="55"/>
      <c r="E184" s="55"/>
      <c r="F184" s="81"/>
      <c r="G184" s="55"/>
      <c r="H184" s="58"/>
      <c r="I184" s="55"/>
      <c r="J184" s="55"/>
      <c r="K184" s="55"/>
      <c r="L184" s="55"/>
      <c r="M184" s="58"/>
      <c r="N184" s="58"/>
      <c r="O184" s="55"/>
      <c r="P184" s="55"/>
      <c r="Q184" s="55"/>
      <c r="R184" s="55"/>
      <c r="S184" s="55"/>
      <c r="T184" s="55"/>
      <c r="U184" s="67"/>
      <c r="V184" s="55"/>
      <c r="W184" s="84"/>
      <c r="X184" s="68"/>
      <c r="Y184" s="67"/>
      <c r="Z184" s="79"/>
      <c r="AA184" s="55"/>
      <c r="AB184" s="55"/>
    </row>
    <row r="185" spans="1:28" ht="15.75" customHeight="1">
      <c r="A185" s="55"/>
      <c r="B185" s="55"/>
      <c r="C185" s="75"/>
      <c r="D185" s="55"/>
      <c r="E185" s="55"/>
      <c r="F185" s="81"/>
      <c r="G185" s="55"/>
      <c r="H185" s="58"/>
      <c r="I185" s="55"/>
      <c r="J185" s="55"/>
      <c r="K185" s="55"/>
      <c r="L185" s="55"/>
      <c r="M185" s="58"/>
      <c r="N185" s="58"/>
      <c r="O185" s="55"/>
      <c r="P185" s="55"/>
      <c r="Q185" s="55"/>
      <c r="R185" s="55"/>
      <c r="S185" s="55"/>
      <c r="T185" s="55"/>
      <c r="U185" s="67"/>
      <c r="V185" s="55"/>
      <c r="W185" s="84"/>
      <c r="X185" s="68"/>
      <c r="Y185" s="67"/>
      <c r="Z185" s="79"/>
      <c r="AA185" s="55"/>
      <c r="AB185" s="55"/>
    </row>
    <row r="186" spans="1:28" ht="15.75" customHeight="1">
      <c r="A186" s="55"/>
      <c r="B186" s="55"/>
      <c r="C186" s="75"/>
      <c r="D186" s="55"/>
      <c r="E186" s="55"/>
      <c r="F186" s="81"/>
      <c r="G186" s="55"/>
      <c r="H186" s="58"/>
      <c r="I186" s="55"/>
      <c r="J186" s="55"/>
      <c r="K186" s="55"/>
      <c r="L186" s="55"/>
      <c r="M186" s="58"/>
      <c r="N186" s="58"/>
      <c r="O186" s="55"/>
      <c r="P186" s="55"/>
      <c r="Q186" s="55"/>
      <c r="R186" s="55"/>
      <c r="S186" s="55"/>
      <c r="T186" s="55"/>
      <c r="U186" s="67"/>
      <c r="V186" s="55"/>
      <c r="W186" s="84"/>
      <c r="X186" s="68"/>
      <c r="Y186" s="67"/>
      <c r="Z186" s="79"/>
      <c r="AA186" s="55"/>
      <c r="AB186" s="55"/>
    </row>
    <row r="187" spans="1:28" ht="15.75" customHeight="1">
      <c r="A187" s="55"/>
      <c r="B187" s="55"/>
      <c r="C187" s="75"/>
      <c r="D187" s="55"/>
      <c r="E187" s="55"/>
      <c r="F187" s="81"/>
      <c r="G187" s="55"/>
      <c r="H187" s="58"/>
      <c r="I187" s="55"/>
      <c r="J187" s="55"/>
      <c r="K187" s="55"/>
      <c r="L187" s="55"/>
      <c r="M187" s="58"/>
      <c r="N187" s="58"/>
      <c r="O187" s="55"/>
      <c r="P187" s="55"/>
      <c r="Q187" s="55"/>
      <c r="R187" s="55"/>
      <c r="S187" s="55"/>
      <c r="T187" s="55"/>
      <c r="U187" s="67"/>
      <c r="V187" s="55"/>
      <c r="W187" s="84"/>
      <c r="X187" s="68"/>
      <c r="Y187" s="67"/>
      <c r="Z187" s="79"/>
      <c r="AA187" s="55"/>
      <c r="AB187" s="55"/>
    </row>
    <row r="188" spans="1:28" ht="15.75" customHeight="1">
      <c r="A188" s="55"/>
      <c r="B188" s="55"/>
      <c r="C188" s="75"/>
      <c r="D188" s="55"/>
      <c r="E188" s="55"/>
      <c r="F188" s="81"/>
      <c r="G188" s="55"/>
      <c r="H188" s="58"/>
      <c r="I188" s="55"/>
      <c r="J188" s="55"/>
      <c r="K188" s="55"/>
      <c r="L188" s="55"/>
      <c r="M188" s="58"/>
      <c r="N188" s="58"/>
      <c r="O188" s="55"/>
      <c r="P188" s="55"/>
      <c r="Q188" s="55"/>
      <c r="R188" s="55"/>
      <c r="S188" s="55"/>
      <c r="T188" s="55"/>
      <c r="U188" s="67"/>
      <c r="V188" s="55"/>
      <c r="W188" s="84"/>
      <c r="X188" s="68"/>
      <c r="Y188" s="67"/>
      <c r="Z188" s="79"/>
      <c r="AA188" s="55"/>
      <c r="AB188" s="55"/>
    </row>
    <row r="189" spans="1:28" ht="15.75" customHeight="1">
      <c r="A189" s="55"/>
      <c r="B189" s="55"/>
      <c r="C189" s="75"/>
      <c r="D189" s="55"/>
      <c r="E189" s="55"/>
      <c r="F189" s="81"/>
      <c r="G189" s="55"/>
      <c r="H189" s="58"/>
      <c r="I189" s="55"/>
      <c r="J189" s="55"/>
      <c r="K189" s="55"/>
      <c r="L189" s="55"/>
      <c r="M189" s="58"/>
      <c r="N189" s="58"/>
      <c r="O189" s="55"/>
      <c r="P189" s="55"/>
      <c r="Q189" s="55"/>
      <c r="R189" s="55"/>
      <c r="S189" s="55"/>
      <c r="T189" s="55"/>
      <c r="U189" s="67"/>
      <c r="V189" s="55"/>
      <c r="W189" s="84"/>
      <c r="X189" s="68"/>
      <c r="Y189" s="67"/>
      <c r="Z189" s="79"/>
      <c r="AA189" s="55"/>
      <c r="AB189" s="55"/>
    </row>
    <row r="190" spans="1:28" ht="15.75" customHeight="1">
      <c r="A190" s="55"/>
      <c r="B190" s="55"/>
      <c r="C190" s="75"/>
      <c r="D190" s="55"/>
      <c r="E190" s="55"/>
      <c r="F190" s="81"/>
      <c r="G190" s="55"/>
      <c r="H190" s="58"/>
      <c r="I190" s="55"/>
      <c r="J190" s="55"/>
      <c r="K190" s="55"/>
      <c r="L190" s="55"/>
      <c r="M190" s="58"/>
      <c r="N190" s="58"/>
      <c r="O190" s="55"/>
      <c r="P190" s="55"/>
      <c r="Q190" s="55"/>
      <c r="R190" s="55"/>
      <c r="S190" s="55"/>
      <c r="T190" s="55"/>
      <c r="U190" s="67"/>
      <c r="V190" s="55"/>
      <c r="W190" s="84"/>
      <c r="X190" s="68"/>
      <c r="Y190" s="67"/>
      <c r="Z190" s="79"/>
      <c r="AA190" s="55"/>
      <c r="AB190" s="55"/>
    </row>
    <row r="191" spans="1:28" ht="15.75" customHeight="1">
      <c r="A191" s="55"/>
      <c r="B191" s="55"/>
      <c r="C191" s="75"/>
      <c r="D191" s="55"/>
      <c r="E191" s="55"/>
      <c r="F191" s="81"/>
      <c r="G191" s="55"/>
      <c r="H191" s="58"/>
      <c r="I191" s="55"/>
      <c r="J191" s="55"/>
      <c r="K191" s="55"/>
      <c r="L191" s="55"/>
      <c r="M191" s="58"/>
      <c r="N191" s="58"/>
      <c r="O191" s="55"/>
      <c r="P191" s="55"/>
      <c r="Q191" s="55"/>
      <c r="R191" s="55"/>
      <c r="S191" s="55"/>
      <c r="T191" s="55"/>
      <c r="U191" s="67"/>
      <c r="V191" s="55"/>
      <c r="W191" s="84"/>
      <c r="X191" s="68"/>
      <c r="Y191" s="67"/>
      <c r="Z191" s="79"/>
      <c r="AA191" s="55"/>
      <c r="AB191" s="55"/>
    </row>
    <row r="192" spans="1:28" ht="15.75" customHeight="1">
      <c r="A192" s="55"/>
      <c r="B192" s="55"/>
      <c r="C192" s="75"/>
      <c r="D192" s="55"/>
      <c r="E192" s="55"/>
      <c r="F192" s="81"/>
      <c r="G192" s="55"/>
      <c r="H192" s="58"/>
      <c r="I192" s="55"/>
      <c r="J192" s="55"/>
      <c r="K192" s="55"/>
      <c r="L192" s="55"/>
      <c r="M192" s="58"/>
      <c r="N192" s="58"/>
      <c r="O192" s="55"/>
      <c r="P192" s="55"/>
      <c r="Q192" s="55"/>
      <c r="R192" s="55"/>
      <c r="S192" s="55"/>
      <c r="T192" s="55"/>
      <c r="U192" s="67"/>
      <c r="V192" s="55"/>
      <c r="W192" s="84"/>
      <c r="X192" s="68"/>
      <c r="Y192" s="67"/>
      <c r="Z192" s="79"/>
      <c r="AA192" s="55"/>
      <c r="AB192" s="55"/>
    </row>
    <row r="193" spans="1:28" ht="15.75" customHeight="1">
      <c r="A193" s="55"/>
      <c r="B193" s="55"/>
      <c r="C193" s="75"/>
      <c r="D193" s="55"/>
      <c r="E193" s="55"/>
      <c r="F193" s="81"/>
      <c r="G193" s="55"/>
      <c r="H193" s="58"/>
      <c r="I193" s="55"/>
      <c r="J193" s="55"/>
      <c r="K193" s="55"/>
      <c r="L193" s="55"/>
      <c r="M193" s="58"/>
      <c r="N193" s="58"/>
      <c r="O193" s="55"/>
      <c r="P193" s="55"/>
      <c r="Q193" s="55"/>
      <c r="R193" s="55"/>
      <c r="S193" s="55"/>
      <c r="T193" s="55"/>
      <c r="U193" s="67"/>
      <c r="V193" s="55"/>
      <c r="W193" s="84"/>
      <c r="X193" s="68"/>
      <c r="Y193" s="67"/>
      <c r="Z193" s="79"/>
      <c r="AA193" s="55"/>
      <c r="AB193" s="55"/>
    </row>
    <row r="194" spans="1:28" ht="15.75" customHeight="1">
      <c r="A194" s="55"/>
      <c r="B194" s="55"/>
      <c r="C194" s="75"/>
      <c r="D194" s="55"/>
      <c r="E194" s="55"/>
      <c r="F194" s="81"/>
      <c r="G194" s="55"/>
      <c r="H194" s="58"/>
      <c r="I194" s="55"/>
      <c r="J194" s="55"/>
      <c r="K194" s="55"/>
      <c r="L194" s="55"/>
      <c r="M194" s="58"/>
      <c r="N194" s="58"/>
      <c r="O194" s="55"/>
      <c r="P194" s="55"/>
      <c r="Q194" s="55"/>
      <c r="R194" s="55"/>
      <c r="S194" s="55"/>
      <c r="T194" s="55"/>
      <c r="U194" s="67"/>
      <c r="V194" s="55"/>
      <c r="W194" s="84"/>
      <c r="X194" s="68"/>
      <c r="Y194" s="67"/>
      <c r="Z194" s="79"/>
      <c r="AA194" s="55"/>
      <c r="AB194" s="55"/>
    </row>
    <row r="195" spans="1:28" ht="15.75" customHeight="1">
      <c r="A195" s="55"/>
      <c r="B195" s="55"/>
      <c r="C195" s="75"/>
      <c r="D195" s="55"/>
      <c r="E195" s="55"/>
      <c r="F195" s="81"/>
      <c r="G195" s="55"/>
      <c r="H195" s="58"/>
      <c r="I195" s="55"/>
      <c r="J195" s="55"/>
      <c r="K195" s="55"/>
      <c r="L195" s="55"/>
      <c r="M195" s="58"/>
      <c r="N195" s="58"/>
      <c r="O195" s="55"/>
      <c r="P195" s="55"/>
      <c r="Q195" s="55"/>
      <c r="R195" s="55"/>
      <c r="S195" s="55"/>
      <c r="T195" s="55"/>
      <c r="U195" s="67"/>
      <c r="V195" s="55"/>
      <c r="W195" s="84"/>
      <c r="X195" s="68"/>
      <c r="Y195" s="67"/>
      <c r="Z195" s="79"/>
      <c r="AA195" s="55"/>
      <c r="AB195" s="55"/>
    </row>
    <row r="196" spans="1:28" ht="15.75" customHeight="1">
      <c r="A196" s="55"/>
      <c r="B196" s="55"/>
      <c r="C196" s="75"/>
      <c r="D196" s="55"/>
      <c r="E196" s="55"/>
      <c r="F196" s="81"/>
      <c r="G196" s="55"/>
      <c r="H196" s="58"/>
      <c r="I196" s="55"/>
      <c r="J196" s="55"/>
      <c r="K196" s="55"/>
      <c r="L196" s="55"/>
      <c r="M196" s="58"/>
      <c r="N196" s="58"/>
      <c r="O196" s="55"/>
      <c r="P196" s="55"/>
      <c r="Q196" s="55"/>
      <c r="R196" s="55"/>
      <c r="S196" s="55"/>
      <c r="T196" s="55"/>
      <c r="U196" s="67"/>
      <c r="V196" s="55"/>
      <c r="W196" s="84"/>
      <c r="X196" s="68"/>
      <c r="Y196" s="67"/>
      <c r="Z196" s="79"/>
      <c r="AA196" s="55"/>
      <c r="AB196" s="55"/>
    </row>
    <row r="197" spans="1:28" ht="15.75" customHeight="1">
      <c r="A197" s="55"/>
      <c r="B197" s="55"/>
      <c r="C197" s="75"/>
      <c r="D197" s="55"/>
      <c r="E197" s="55"/>
      <c r="F197" s="81"/>
      <c r="G197" s="55"/>
      <c r="H197" s="58"/>
      <c r="I197" s="55"/>
      <c r="J197" s="55"/>
      <c r="K197" s="55"/>
      <c r="L197" s="55"/>
      <c r="M197" s="58"/>
      <c r="N197" s="58"/>
      <c r="O197" s="55"/>
      <c r="P197" s="55"/>
      <c r="Q197" s="55"/>
      <c r="R197" s="55"/>
      <c r="S197" s="55"/>
      <c r="T197" s="55"/>
      <c r="U197" s="67"/>
      <c r="V197" s="55"/>
      <c r="W197" s="84"/>
      <c r="X197" s="68"/>
      <c r="Y197" s="67"/>
      <c r="Z197" s="79"/>
      <c r="AA197" s="55"/>
      <c r="AB197" s="55"/>
    </row>
    <row r="198" spans="1:28" ht="15.75" customHeight="1">
      <c r="A198" s="55"/>
      <c r="B198" s="55"/>
      <c r="C198" s="75"/>
      <c r="D198" s="55"/>
      <c r="E198" s="55"/>
      <c r="F198" s="81"/>
      <c r="G198" s="55"/>
      <c r="H198" s="58"/>
      <c r="I198" s="55"/>
      <c r="J198" s="55"/>
      <c r="K198" s="55"/>
      <c r="L198" s="55"/>
      <c r="M198" s="58"/>
      <c r="N198" s="58"/>
      <c r="O198" s="55"/>
      <c r="P198" s="55"/>
      <c r="Q198" s="55"/>
      <c r="R198" s="55"/>
      <c r="S198" s="55"/>
      <c r="T198" s="55"/>
      <c r="U198" s="67"/>
      <c r="V198" s="55"/>
      <c r="W198" s="84"/>
      <c r="X198" s="68"/>
      <c r="Y198" s="67"/>
      <c r="Z198" s="79"/>
      <c r="AA198" s="55"/>
      <c r="AB198" s="55"/>
    </row>
    <row r="199" spans="1:28" ht="15.75" customHeight="1">
      <c r="A199" s="55"/>
      <c r="B199" s="55"/>
      <c r="C199" s="75"/>
      <c r="D199" s="55"/>
      <c r="E199" s="55"/>
      <c r="F199" s="81"/>
      <c r="G199" s="55"/>
      <c r="H199" s="58"/>
      <c r="I199" s="55"/>
      <c r="J199" s="55"/>
      <c r="K199" s="55"/>
      <c r="L199" s="55"/>
      <c r="M199" s="58"/>
      <c r="N199" s="58"/>
      <c r="O199" s="55"/>
      <c r="P199" s="55"/>
      <c r="Q199" s="55"/>
      <c r="R199" s="55"/>
      <c r="S199" s="55"/>
      <c r="T199" s="55"/>
      <c r="U199" s="67"/>
      <c r="V199" s="55"/>
      <c r="W199" s="84"/>
      <c r="X199" s="68"/>
      <c r="Y199" s="67"/>
      <c r="Z199" s="79"/>
      <c r="AA199" s="55"/>
      <c r="AB199" s="55"/>
    </row>
    <row r="200" spans="1:28" ht="15.75" customHeight="1">
      <c r="A200" s="55"/>
      <c r="B200" s="55"/>
      <c r="C200" s="75"/>
      <c r="D200" s="55"/>
      <c r="E200" s="55"/>
      <c r="F200" s="81"/>
      <c r="G200" s="55"/>
      <c r="H200" s="58"/>
      <c r="I200" s="55"/>
      <c r="J200" s="55"/>
      <c r="K200" s="55"/>
      <c r="L200" s="55"/>
      <c r="M200" s="58"/>
      <c r="N200" s="58"/>
      <c r="O200" s="55"/>
      <c r="P200" s="55"/>
      <c r="Q200" s="55"/>
      <c r="R200" s="55"/>
      <c r="S200" s="55"/>
      <c r="T200" s="55"/>
      <c r="U200" s="67"/>
      <c r="V200" s="55"/>
      <c r="W200" s="84"/>
      <c r="X200" s="68"/>
      <c r="Y200" s="67"/>
      <c r="Z200" s="79"/>
      <c r="AA200" s="55"/>
      <c r="AB200" s="55"/>
    </row>
    <row r="201" spans="1:28" ht="15.75" customHeight="1">
      <c r="A201" s="55"/>
      <c r="B201" s="55"/>
      <c r="C201" s="75"/>
      <c r="D201" s="55"/>
      <c r="E201" s="55"/>
      <c r="F201" s="81"/>
      <c r="G201" s="55"/>
      <c r="H201" s="58"/>
      <c r="I201" s="55"/>
      <c r="J201" s="55"/>
      <c r="K201" s="55"/>
      <c r="L201" s="55"/>
      <c r="M201" s="58"/>
      <c r="N201" s="58"/>
      <c r="O201" s="55"/>
      <c r="P201" s="55"/>
      <c r="Q201" s="55"/>
      <c r="R201" s="55"/>
      <c r="S201" s="55"/>
      <c r="T201" s="55"/>
      <c r="U201" s="67"/>
      <c r="V201" s="55"/>
      <c r="W201" s="84"/>
      <c r="X201" s="68"/>
      <c r="Y201" s="67"/>
      <c r="Z201" s="79"/>
      <c r="AA201" s="55"/>
      <c r="AB201" s="55"/>
    </row>
    <row r="202" spans="1:28" ht="15.75" customHeight="1">
      <c r="A202" s="55"/>
      <c r="B202" s="55"/>
      <c r="C202" s="75"/>
      <c r="D202" s="55"/>
      <c r="E202" s="55"/>
      <c r="F202" s="81"/>
      <c r="G202" s="55"/>
      <c r="H202" s="58"/>
      <c r="I202" s="55"/>
      <c r="J202" s="55"/>
      <c r="K202" s="55"/>
      <c r="L202" s="55"/>
      <c r="M202" s="58"/>
      <c r="N202" s="58"/>
      <c r="O202" s="55"/>
      <c r="P202" s="55"/>
      <c r="Q202" s="55"/>
      <c r="R202" s="55"/>
      <c r="S202" s="55"/>
      <c r="T202" s="55"/>
      <c r="U202" s="67"/>
      <c r="V202" s="55"/>
      <c r="W202" s="84"/>
      <c r="X202" s="68"/>
      <c r="Y202" s="67"/>
      <c r="Z202" s="79"/>
      <c r="AA202" s="55"/>
      <c r="AB202" s="55"/>
    </row>
    <row r="203" spans="1:28" ht="15.75" customHeight="1">
      <c r="A203" s="55"/>
      <c r="B203" s="55"/>
      <c r="C203" s="75"/>
      <c r="D203" s="55"/>
      <c r="E203" s="55"/>
      <c r="F203" s="81"/>
      <c r="G203" s="55"/>
      <c r="H203" s="58"/>
      <c r="I203" s="55"/>
      <c r="J203" s="55"/>
      <c r="K203" s="55"/>
      <c r="L203" s="55"/>
      <c r="M203" s="58"/>
      <c r="N203" s="58"/>
      <c r="O203" s="55"/>
      <c r="P203" s="55"/>
      <c r="Q203" s="55"/>
      <c r="R203" s="55"/>
      <c r="S203" s="55"/>
      <c r="T203" s="55"/>
      <c r="U203" s="67"/>
      <c r="V203" s="55"/>
      <c r="W203" s="84"/>
      <c r="X203" s="68"/>
      <c r="Y203" s="67"/>
      <c r="Z203" s="79"/>
      <c r="AA203" s="55"/>
      <c r="AB203" s="55"/>
    </row>
    <row r="204" spans="1:28" ht="15.75" customHeight="1">
      <c r="A204" s="55"/>
      <c r="B204" s="55"/>
      <c r="C204" s="75"/>
      <c r="D204" s="55"/>
      <c r="E204" s="55"/>
      <c r="F204" s="81"/>
      <c r="G204" s="55"/>
      <c r="H204" s="58"/>
      <c r="I204" s="55"/>
      <c r="J204" s="55"/>
      <c r="K204" s="55"/>
      <c r="L204" s="55"/>
      <c r="M204" s="58"/>
      <c r="N204" s="58"/>
      <c r="O204" s="55"/>
      <c r="P204" s="55"/>
      <c r="Q204" s="55"/>
      <c r="R204" s="55"/>
      <c r="S204" s="55"/>
      <c r="T204" s="55"/>
      <c r="U204" s="67"/>
      <c r="V204" s="55"/>
      <c r="W204" s="84"/>
      <c r="X204" s="68"/>
      <c r="Y204" s="67"/>
      <c r="Z204" s="79"/>
      <c r="AA204" s="55"/>
      <c r="AB204" s="55"/>
    </row>
    <row r="205" spans="1:28" ht="15.75" customHeight="1">
      <c r="A205" s="55"/>
      <c r="B205" s="55"/>
      <c r="C205" s="75"/>
      <c r="D205" s="55"/>
      <c r="E205" s="55"/>
      <c r="F205" s="81"/>
      <c r="G205" s="55"/>
      <c r="H205" s="58"/>
      <c r="I205" s="55"/>
      <c r="J205" s="55"/>
      <c r="K205" s="55"/>
      <c r="L205" s="55"/>
      <c r="M205" s="58"/>
      <c r="N205" s="58"/>
      <c r="O205" s="55"/>
      <c r="P205" s="55"/>
      <c r="Q205" s="55"/>
      <c r="R205" s="55"/>
      <c r="S205" s="55"/>
      <c r="T205" s="55"/>
      <c r="U205" s="67"/>
      <c r="V205" s="55"/>
      <c r="W205" s="84"/>
      <c r="X205" s="68"/>
      <c r="Y205" s="67"/>
      <c r="Z205" s="79"/>
      <c r="AA205" s="55"/>
      <c r="AB205" s="55"/>
    </row>
    <row r="206" spans="1:28" ht="15.75" customHeight="1">
      <c r="A206" s="55"/>
      <c r="B206" s="55"/>
      <c r="C206" s="75"/>
      <c r="D206" s="55"/>
      <c r="E206" s="55"/>
      <c r="F206" s="81"/>
      <c r="G206" s="55"/>
      <c r="H206" s="58"/>
      <c r="I206" s="55"/>
      <c r="J206" s="55"/>
      <c r="K206" s="55"/>
      <c r="L206" s="55"/>
      <c r="M206" s="58"/>
      <c r="N206" s="58"/>
      <c r="O206" s="55"/>
      <c r="P206" s="55"/>
      <c r="Q206" s="55"/>
      <c r="R206" s="55"/>
      <c r="S206" s="55"/>
      <c r="T206" s="55"/>
      <c r="U206" s="67"/>
      <c r="V206" s="55"/>
      <c r="W206" s="84"/>
      <c r="X206" s="68"/>
      <c r="Y206" s="67"/>
      <c r="Z206" s="79"/>
      <c r="AA206" s="55"/>
      <c r="AB206" s="55"/>
    </row>
    <row r="207" spans="1:28" ht="15.75" customHeight="1">
      <c r="A207" s="55"/>
      <c r="B207" s="55"/>
      <c r="C207" s="75"/>
      <c r="D207" s="55"/>
      <c r="E207" s="55"/>
      <c r="F207" s="81"/>
      <c r="G207" s="55"/>
      <c r="H207" s="58"/>
      <c r="I207" s="55"/>
      <c r="J207" s="55"/>
      <c r="K207" s="55"/>
      <c r="L207" s="55"/>
      <c r="M207" s="58"/>
      <c r="N207" s="58"/>
      <c r="O207" s="55"/>
      <c r="P207" s="55"/>
      <c r="Q207" s="55"/>
      <c r="R207" s="55"/>
      <c r="S207" s="55"/>
      <c r="T207" s="55"/>
      <c r="U207" s="67"/>
      <c r="V207" s="55"/>
      <c r="W207" s="84"/>
      <c r="X207" s="68"/>
      <c r="Y207" s="67"/>
      <c r="Z207" s="79"/>
      <c r="AA207" s="55"/>
      <c r="AB207" s="55"/>
    </row>
    <row r="208" spans="1:28" ht="15.75" customHeight="1">
      <c r="A208" s="55"/>
      <c r="B208" s="55"/>
      <c r="C208" s="75"/>
      <c r="D208" s="55"/>
      <c r="E208" s="55"/>
      <c r="F208" s="81"/>
      <c r="G208" s="55"/>
      <c r="H208" s="58"/>
      <c r="I208" s="55"/>
      <c r="J208" s="55"/>
      <c r="K208" s="55"/>
      <c r="L208" s="55"/>
      <c r="M208" s="58"/>
      <c r="N208" s="58"/>
      <c r="O208" s="55"/>
      <c r="P208" s="55"/>
      <c r="Q208" s="55"/>
      <c r="R208" s="55"/>
      <c r="S208" s="55"/>
      <c r="T208" s="55"/>
      <c r="U208" s="67"/>
      <c r="V208" s="55"/>
      <c r="W208" s="84"/>
      <c r="X208" s="68"/>
      <c r="Y208" s="67"/>
      <c r="Z208" s="79"/>
      <c r="AA208" s="55"/>
      <c r="AB208" s="55"/>
    </row>
    <row r="209" spans="1:28" ht="15.75" customHeight="1">
      <c r="A209" s="55"/>
      <c r="B209" s="55"/>
      <c r="C209" s="75"/>
      <c r="D209" s="55"/>
      <c r="E209" s="55"/>
      <c r="F209" s="81"/>
      <c r="G209" s="55"/>
      <c r="H209" s="58"/>
      <c r="I209" s="55"/>
      <c r="J209" s="55"/>
      <c r="K209" s="55"/>
      <c r="L209" s="55"/>
      <c r="M209" s="58"/>
      <c r="N209" s="58"/>
      <c r="O209" s="55"/>
      <c r="P209" s="55"/>
      <c r="Q209" s="55"/>
      <c r="R209" s="55"/>
      <c r="S209" s="55"/>
      <c r="T209" s="55"/>
      <c r="U209" s="67"/>
      <c r="V209" s="55"/>
      <c r="W209" s="84"/>
      <c r="X209" s="68"/>
      <c r="Y209" s="67"/>
      <c r="Z209" s="79"/>
      <c r="AA209" s="55"/>
      <c r="AB209" s="55"/>
    </row>
    <row r="210" spans="1:28" ht="15.75" customHeight="1">
      <c r="A210" s="55"/>
      <c r="B210" s="55"/>
      <c r="C210" s="75"/>
      <c r="D210" s="55"/>
      <c r="E210" s="55"/>
      <c r="F210" s="81"/>
      <c r="G210" s="55"/>
      <c r="H210" s="58"/>
      <c r="I210" s="55"/>
      <c r="J210" s="55"/>
      <c r="K210" s="55"/>
      <c r="L210" s="55"/>
      <c r="M210" s="58"/>
      <c r="N210" s="58"/>
      <c r="O210" s="55"/>
      <c r="P210" s="55"/>
      <c r="Q210" s="55"/>
      <c r="R210" s="55"/>
      <c r="S210" s="55"/>
      <c r="T210" s="55"/>
      <c r="U210" s="67"/>
      <c r="V210" s="55"/>
      <c r="W210" s="84"/>
      <c r="X210" s="68"/>
      <c r="Y210" s="67"/>
      <c r="Z210" s="79"/>
      <c r="AA210" s="55"/>
      <c r="AB210" s="55"/>
    </row>
    <row r="211" spans="1:28" ht="15.75" customHeight="1">
      <c r="A211" s="55"/>
      <c r="B211" s="55"/>
      <c r="C211" s="75"/>
      <c r="D211" s="55"/>
      <c r="E211" s="55"/>
      <c r="F211" s="81"/>
      <c r="G211" s="55"/>
      <c r="H211" s="58"/>
      <c r="I211" s="55"/>
      <c r="J211" s="55"/>
      <c r="K211" s="55"/>
      <c r="L211" s="55"/>
      <c r="M211" s="58"/>
      <c r="N211" s="58"/>
      <c r="O211" s="55"/>
      <c r="P211" s="55"/>
      <c r="Q211" s="55"/>
      <c r="R211" s="55"/>
      <c r="S211" s="55"/>
      <c r="T211" s="55"/>
      <c r="U211" s="67"/>
      <c r="V211" s="55"/>
      <c r="W211" s="84"/>
      <c r="X211" s="68"/>
      <c r="Y211" s="67"/>
      <c r="Z211" s="79"/>
      <c r="AA211" s="55"/>
      <c r="AB211" s="55"/>
    </row>
    <row r="212" spans="1:28" ht="15.75" customHeight="1">
      <c r="A212" s="55"/>
      <c r="B212" s="55"/>
      <c r="C212" s="75"/>
      <c r="D212" s="55"/>
      <c r="E212" s="55"/>
      <c r="F212" s="81"/>
      <c r="G212" s="55"/>
      <c r="H212" s="58"/>
      <c r="I212" s="55"/>
      <c r="J212" s="55"/>
      <c r="K212" s="55"/>
      <c r="L212" s="55"/>
      <c r="M212" s="58"/>
      <c r="N212" s="58"/>
      <c r="O212" s="55"/>
      <c r="P212" s="55"/>
      <c r="Q212" s="55"/>
      <c r="R212" s="55"/>
      <c r="S212" s="55"/>
      <c r="T212" s="55"/>
      <c r="U212" s="67"/>
      <c r="V212" s="55"/>
      <c r="W212" s="84"/>
      <c r="X212" s="68"/>
      <c r="Y212" s="67"/>
      <c r="Z212" s="79"/>
      <c r="AA212" s="55"/>
      <c r="AB212" s="55"/>
    </row>
    <row r="213" spans="1:28" ht="15.75" customHeight="1">
      <c r="A213" s="55"/>
      <c r="B213" s="55"/>
      <c r="C213" s="75"/>
      <c r="D213" s="55"/>
      <c r="E213" s="55"/>
      <c r="F213" s="81"/>
      <c r="G213" s="55"/>
      <c r="H213" s="58"/>
      <c r="I213" s="55"/>
      <c r="J213" s="55"/>
      <c r="K213" s="55"/>
      <c r="L213" s="55"/>
      <c r="M213" s="58"/>
      <c r="N213" s="58"/>
      <c r="O213" s="55"/>
      <c r="P213" s="55"/>
      <c r="Q213" s="55"/>
      <c r="R213" s="55"/>
      <c r="S213" s="55"/>
      <c r="T213" s="55"/>
      <c r="U213" s="67"/>
      <c r="V213" s="55"/>
      <c r="W213" s="84"/>
      <c r="X213" s="68"/>
      <c r="Y213" s="67"/>
      <c r="Z213" s="79"/>
      <c r="AA213" s="55"/>
      <c r="AB213" s="55"/>
    </row>
    <row r="214" spans="1:28" ht="15.75" customHeight="1">
      <c r="A214" s="55"/>
      <c r="B214" s="55"/>
      <c r="C214" s="75"/>
      <c r="D214" s="55"/>
      <c r="E214" s="55"/>
      <c r="F214" s="81"/>
      <c r="G214" s="55"/>
      <c r="H214" s="58"/>
      <c r="I214" s="55"/>
      <c r="J214" s="55"/>
      <c r="K214" s="55"/>
      <c r="L214" s="55"/>
      <c r="M214" s="58"/>
      <c r="N214" s="58"/>
      <c r="O214" s="55"/>
      <c r="P214" s="55"/>
      <c r="Q214" s="55"/>
      <c r="R214" s="55"/>
      <c r="S214" s="55"/>
      <c r="T214" s="55"/>
      <c r="U214" s="67"/>
      <c r="V214" s="55"/>
      <c r="W214" s="84"/>
      <c r="X214" s="68"/>
      <c r="Y214" s="67"/>
      <c r="Z214" s="79"/>
      <c r="AA214" s="55"/>
      <c r="AB214" s="55"/>
    </row>
    <row r="215" spans="1:28" ht="15.75" customHeight="1">
      <c r="A215" s="55"/>
      <c r="B215" s="55"/>
      <c r="C215" s="75"/>
      <c r="D215" s="55"/>
      <c r="E215" s="55"/>
      <c r="F215" s="81"/>
      <c r="G215" s="55"/>
      <c r="H215" s="58"/>
      <c r="I215" s="55"/>
      <c r="J215" s="55"/>
      <c r="K215" s="55"/>
      <c r="L215" s="55"/>
      <c r="M215" s="58"/>
      <c r="N215" s="58"/>
      <c r="O215" s="55"/>
      <c r="P215" s="55"/>
      <c r="Q215" s="55"/>
      <c r="R215" s="55"/>
      <c r="S215" s="55"/>
      <c r="T215" s="55"/>
      <c r="U215" s="67"/>
      <c r="V215" s="55"/>
      <c r="W215" s="84"/>
      <c r="X215" s="68"/>
      <c r="Y215" s="67"/>
      <c r="Z215" s="79"/>
      <c r="AA215" s="55"/>
      <c r="AB215" s="55"/>
    </row>
    <row r="216" spans="1:28" ht="15.75" customHeight="1">
      <c r="A216" s="55"/>
      <c r="B216" s="55"/>
      <c r="C216" s="75"/>
      <c r="D216" s="55"/>
      <c r="E216" s="55"/>
      <c r="F216" s="81"/>
      <c r="G216" s="55"/>
      <c r="H216" s="58"/>
      <c r="I216" s="55"/>
      <c r="J216" s="55"/>
      <c r="K216" s="55"/>
      <c r="L216" s="55"/>
      <c r="M216" s="58"/>
      <c r="N216" s="58"/>
      <c r="O216" s="55"/>
      <c r="P216" s="55"/>
      <c r="Q216" s="55"/>
      <c r="R216" s="55"/>
      <c r="S216" s="55"/>
      <c r="T216" s="55"/>
      <c r="U216" s="67"/>
      <c r="V216" s="55"/>
      <c r="W216" s="84"/>
      <c r="X216" s="68"/>
      <c r="Y216" s="67"/>
      <c r="Z216" s="79"/>
      <c r="AA216" s="55"/>
      <c r="AB216" s="55"/>
    </row>
    <row r="217" spans="1:28" ht="15.75" customHeight="1">
      <c r="A217" s="55"/>
      <c r="B217" s="55"/>
      <c r="C217" s="75"/>
      <c r="D217" s="55"/>
      <c r="E217" s="55"/>
      <c r="F217" s="81"/>
      <c r="G217" s="55"/>
      <c r="H217" s="58"/>
      <c r="I217" s="55"/>
      <c r="J217" s="55"/>
      <c r="K217" s="55"/>
      <c r="L217" s="55"/>
      <c r="M217" s="58"/>
      <c r="N217" s="58"/>
      <c r="O217" s="55"/>
      <c r="P217" s="55"/>
      <c r="Q217" s="55"/>
      <c r="R217" s="55"/>
      <c r="S217" s="55"/>
      <c r="T217" s="55"/>
      <c r="U217" s="67"/>
      <c r="V217" s="55"/>
      <c r="W217" s="84"/>
      <c r="X217" s="68"/>
      <c r="Y217" s="67"/>
      <c r="Z217" s="79"/>
      <c r="AA217" s="55"/>
      <c r="AB217" s="55"/>
    </row>
    <row r="218" spans="1:28" ht="15.75" customHeight="1">
      <c r="A218" s="55"/>
      <c r="B218" s="55"/>
      <c r="C218" s="75"/>
      <c r="D218" s="55"/>
      <c r="E218" s="55"/>
      <c r="F218" s="81"/>
      <c r="G218" s="55"/>
      <c r="H218" s="58"/>
      <c r="I218" s="55"/>
      <c r="J218" s="55"/>
      <c r="K218" s="55"/>
      <c r="L218" s="55"/>
      <c r="M218" s="58"/>
      <c r="N218" s="58"/>
      <c r="O218" s="55"/>
      <c r="P218" s="55"/>
      <c r="Q218" s="55"/>
      <c r="R218" s="55"/>
      <c r="S218" s="55"/>
      <c r="T218" s="55"/>
      <c r="U218" s="67"/>
      <c r="V218" s="55"/>
      <c r="W218" s="84"/>
      <c r="X218" s="68"/>
      <c r="Y218" s="67"/>
      <c r="Z218" s="79"/>
      <c r="AA218" s="55"/>
      <c r="AB218" s="55"/>
    </row>
    <row r="219" spans="1:28" ht="15.75" customHeight="1">
      <c r="A219" s="55"/>
      <c r="B219" s="55"/>
      <c r="C219" s="75"/>
      <c r="D219" s="55"/>
      <c r="E219" s="55"/>
      <c r="F219" s="81"/>
      <c r="G219" s="55"/>
      <c r="H219" s="58"/>
      <c r="I219" s="55"/>
      <c r="J219" s="55"/>
      <c r="K219" s="55"/>
      <c r="L219" s="55"/>
      <c r="M219" s="58"/>
      <c r="N219" s="58"/>
      <c r="O219" s="55"/>
      <c r="P219" s="55"/>
      <c r="Q219" s="55"/>
      <c r="R219" s="55"/>
      <c r="S219" s="55"/>
      <c r="T219" s="55"/>
      <c r="U219" s="67"/>
      <c r="V219" s="55"/>
      <c r="W219" s="84"/>
      <c r="X219" s="68"/>
      <c r="Y219" s="67"/>
      <c r="Z219" s="79"/>
      <c r="AA219" s="55"/>
      <c r="AB219" s="55"/>
    </row>
    <row r="220" spans="1:28" ht="15.75" customHeight="1">
      <c r="A220" s="55"/>
      <c r="B220" s="55"/>
      <c r="C220" s="75"/>
      <c r="D220" s="55"/>
      <c r="E220" s="55"/>
      <c r="F220" s="81"/>
      <c r="G220" s="55"/>
      <c r="H220" s="58"/>
      <c r="I220" s="55"/>
      <c r="J220" s="55"/>
      <c r="K220" s="55"/>
      <c r="L220" s="55"/>
      <c r="M220" s="58"/>
      <c r="N220" s="58"/>
      <c r="O220" s="55"/>
      <c r="P220" s="55"/>
      <c r="Q220" s="55"/>
      <c r="R220" s="55"/>
      <c r="S220" s="55"/>
      <c r="T220" s="55"/>
      <c r="U220" s="67"/>
      <c r="V220" s="55"/>
      <c r="W220" s="84"/>
      <c r="X220" s="68"/>
      <c r="Y220" s="67"/>
      <c r="Z220" s="79"/>
      <c r="AA220" s="55"/>
      <c r="AB220" s="55"/>
    </row>
    <row r="221" spans="1:28" ht="15.75" customHeight="1">
      <c r="A221" s="55"/>
      <c r="B221" s="55"/>
      <c r="C221" s="75"/>
      <c r="D221" s="55"/>
      <c r="E221" s="55"/>
      <c r="F221" s="81"/>
      <c r="G221" s="55"/>
      <c r="H221" s="58"/>
      <c r="I221" s="55"/>
      <c r="J221" s="55"/>
      <c r="K221" s="55"/>
      <c r="L221" s="55"/>
      <c r="M221" s="58"/>
      <c r="N221" s="58"/>
      <c r="O221" s="55"/>
      <c r="P221" s="55"/>
      <c r="Q221" s="55"/>
      <c r="R221" s="55"/>
      <c r="S221" s="55"/>
      <c r="T221" s="55"/>
      <c r="U221" s="67"/>
      <c r="V221" s="55"/>
      <c r="W221" s="84"/>
      <c r="X221" s="68"/>
      <c r="Y221" s="67"/>
      <c r="Z221" s="79"/>
      <c r="AA221" s="55"/>
      <c r="AB221" s="55"/>
    </row>
    <row r="222" spans="1:28" ht="15.75" customHeight="1">
      <c r="A222" s="55"/>
      <c r="B222" s="55"/>
      <c r="C222" s="75"/>
      <c r="D222" s="55"/>
      <c r="E222" s="55"/>
      <c r="F222" s="81"/>
      <c r="G222" s="55"/>
      <c r="H222" s="58"/>
      <c r="I222" s="55"/>
      <c r="J222" s="55"/>
      <c r="K222" s="55"/>
      <c r="L222" s="55"/>
      <c r="M222" s="58"/>
      <c r="N222" s="58"/>
      <c r="O222" s="55"/>
      <c r="P222" s="55"/>
      <c r="Q222" s="55"/>
      <c r="R222" s="55"/>
      <c r="S222" s="55"/>
      <c r="T222" s="55"/>
      <c r="U222" s="67"/>
      <c r="V222" s="55"/>
      <c r="W222" s="84"/>
      <c r="X222" s="68"/>
      <c r="Y222" s="67"/>
      <c r="Z222" s="79"/>
      <c r="AA222" s="55"/>
      <c r="AB222" s="55"/>
    </row>
    <row r="223" spans="1:28" ht="15.75" customHeight="1">
      <c r="A223" s="55"/>
      <c r="B223" s="55"/>
      <c r="C223" s="75"/>
      <c r="D223" s="55"/>
      <c r="E223" s="55"/>
      <c r="F223" s="81"/>
      <c r="G223" s="55"/>
      <c r="H223" s="58"/>
      <c r="I223" s="55"/>
      <c r="J223" s="55"/>
      <c r="K223" s="55"/>
      <c r="L223" s="55"/>
      <c r="M223" s="58"/>
      <c r="N223" s="58"/>
      <c r="O223" s="55"/>
      <c r="P223" s="55"/>
      <c r="Q223" s="55"/>
      <c r="R223" s="55"/>
      <c r="S223" s="55"/>
      <c r="T223" s="55"/>
      <c r="U223" s="67"/>
      <c r="V223" s="55"/>
      <c r="W223" s="84"/>
      <c r="X223" s="68"/>
      <c r="Y223" s="67"/>
      <c r="Z223" s="79"/>
      <c r="AA223" s="55"/>
      <c r="AB223" s="55"/>
    </row>
    <row r="224" spans="1:28" ht="15.75" customHeight="1">
      <c r="A224" s="55"/>
      <c r="B224" s="55"/>
      <c r="C224" s="75"/>
      <c r="D224" s="55"/>
      <c r="E224" s="55"/>
      <c r="F224" s="81"/>
      <c r="G224" s="55"/>
      <c r="H224" s="58"/>
      <c r="I224" s="55"/>
      <c r="J224" s="55"/>
      <c r="K224" s="55"/>
      <c r="L224" s="55"/>
      <c r="M224" s="58"/>
      <c r="N224" s="58"/>
      <c r="O224" s="55"/>
      <c r="P224" s="55"/>
      <c r="Q224" s="55"/>
      <c r="R224" s="55"/>
      <c r="S224" s="55"/>
      <c r="T224" s="55"/>
      <c r="U224" s="67"/>
      <c r="V224" s="55"/>
      <c r="W224" s="84"/>
      <c r="X224" s="68"/>
      <c r="Y224" s="67"/>
      <c r="Z224" s="79"/>
      <c r="AA224" s="55"/>
      <c r="AB224" s="55"/>
    </row>
    <row r="225" spans="1:28" ht="15.75" customHeight="1">
      <c r="A225" s="55"/>
      <c r="B225" s="55"/>
      <c r="C225" s="75"/>
      <c r="D225" s="55"/>
      <c r="E225" s="55"/>
      <c r="F225" s="81"/>
      <c r="G225" s="55"/>
      <c r="H225" s="58"/>
      <c r="I225" s="55"/>
      <c r="J225" s="55"/>
      <c r="K225" s="55"/>
      <c r="L225" s="55"/>
      <c r="M225" s="58"/>
      <c r="N225" s="58"/>
      <c r="O225" s="55"/>
      <c r="P225" s="55"/>
      <c r="Q225" s="55"/>
      <c r="R225" s="55"/>
      <c r="S225" s="55"/>
      <c r="T225" s="55"/>
      <c r="U225" s="67"/>
      <c r="V225" s="55"/>
      <c r="W225" s="84"/>
      <c r="X225" s="68"/>
      <c r="Y225" s="67"/>
      <c r="Z225" s="79"/>
      <c r="AA225" s="55"/>
      <c r="AB225" s="55"/>
    </row>
    <row r="226" spans="1:28" ht="15.75" customHeight="1">
      <c r="A226" s="55"/>
      <c r="B226" s="55"/>
      <c r="C226" s="75"/>
      <c r="D226" s="55"/>
      <c r="E226" s="55"/>
      <c r="F226" s="81"/>
      <c r="G226" s="55"/>
      <c r="H226" s="58"/>
      <c r="I226" s="55"/>
      <c r="J226" s="55"/>
      <c r="K226" s="55"/>
      <c r="L226" s="55"/>
      <c r="M226" s="58"/>
      <c r="N226" s="58"/>
      <c r="O226" s="55"/>
      <c r="P226" s="55"/>
      <c r="Q226" s="55"/>
      <c r="R226" s="55"/>
      <c r="S226" s="55"/>
      <c r="T226" s="55"/>
      <c r="U226" s="67"/>
      <c r="V226" s="55"/>
      <c r="W226" s="84"/>
      <c r="X226" s="68"/>
      <c r="Y226" s="67"/>
      <c r="Z226" s="79"/>
      <c r="AA226" s="55"/>
      <c r="AB226" s="55"/>
    </row>
    <row r="227" spans="1:28" ht="15.75" customHeight="1">
      <c r="A227" s="55"/>
      <c r="B227" s="55"/>
      <c r="C227" s="75"/>
      <c r="D227" s="55"/>
      <c r="E227" s="55"/>
      <c r="F227" s="81"/>
      <c r="G227" s="55"/>
      <c r="H227" s="58"/>
      <c r="I227" s="55"/>
      <c r="J227" s="55"/>
      <c r="K227" s="55"/>
      <c r="L227" s="55"/>
      <c r="M227" s="58"/>
      <c r="N227" s="58"/>
      <c r="O227" s="55"/>
      <c r="P227" s="55"/>
      <c r="Q227" s="55"/>
      <c r="R227" s="55"/>
      <c r="S227" s="55"/>
      <c r="T227" s="55"/>
      <c r="U227" s="67"/>
      <c r="V227" s="55"/>
      <c r="W227" s="84"/>
      <c r="X227" s="68"/>
      <c r="Y227" s="67"/>
      <c r="Z227" s="79"/>
      <c r="AA227" s="55"/>
      <c r="AB227" s="55"/>
    </row>
    <row r="228" spans="1:28" ht="15.75" customHeight="1">
      <c r="A228" s="55"/>
      <c r="B228" s="55"/>
      <c r="C228" s="75"/>
      <c r="D228" s="55"/>
      <c r="E228" s="55"/>
      <c r="F228" s="81"/>
      <c r="G228" s="55"/>
      <c r="H228" s="58"/>
      <c r="I228" s="55"/>
      <c r="J228" s="55"/>
      <c r="K228" s="55"/>
      <c r="L228" s="55"/>
      <c r="M228" s="58"/>
      <c r="N228" s="58"/>
      <c r="O228" s="55"/>
      <c r="P228" s="55"/>
      <c r="Q228" s="55"/>
      <c r="R228" s="55"/>
      <c r="S228" s="55"/>
      <c r="T228" s="55"/>
      <c r="U228" s="67"/>
      <c r="V228" s="55"/>
      <c r="W228" s="84"/>
      <c r="X228" s="68"/>
      <c r="Y228" s="67"/>
      <c r="Z228" s="79"/>
      <c r="AA228" s="55"/>
      <c r="AB228" s="55"/>
    </row>
    <row r="229" spans="1:28" ht="15.75" customHeight="1">
      <c r="A229" s="55"/>
      <c r="B229" s="55"/>
      <c r="C229" s="75"/>
      <c r="D229" s="55"/>
      <c r="E229" s="55"/>
      <c r="F229" s="81"/>
      <c r="G229" s="55"/>
      <c r="H229" s="58"/>
      <c r="I229" s="55"/>
      <c r="J229" s="55"/>
      <c r="K229" s="55"/>
      <c r="L229" s="55"/>
      <c r="M229" s="58"/>
      <c r="N229" s="58"/>
      <c r="O229" s="55"/>
      <c r="P229" s="55"/>
      <c r="Q229" s="55"/>
      <c r="R229" s="55"/>
      <c r="S229" s="55"/>
      <c r="T229" s="55"/>
      <c r="U229" s="67"/>
      <c r="V229" s="55"/>
      <c r="W229" s="84"/>
      <c r="X229" s="68"/>
      <c r="Y229" s="67"/>
      <c r="Z229" s="79"/>
      <c r="AA229" s="55"/>
      <c r="AB229" s="55"/>
    </row>
    <row r="230" spans="1:28" ht="15.75" customHeight="1">
      <c r="A230" s="55"/>
      <c r="B230" s="55"/>
      <c r="C230" s="75"/>
      <c r="D230" s="55"/>
      <c r="E230" s="55"/>
      <c r="F230" s="81"/>
      <c r="G230" s="55"/>
      <c r="H230" s="58"/>
      <c r="I230" s="55"/>
      <c r="J230" s="55"/>
      <c r="K230" s="55"/>
      <c r="L230" s="55"/>
      <c r="M230" s="58"/>
      <c r="N230" s="58"/>
      <c r="O230" s="55"/>
      <c r="P230" s="55"/>
      <c r="Q230" s="55"/>
      <c r="R230" s="55"/>
      <c r="S230" s="55"/>
      <c r="T230" s="55"/>
      <c r="U230" s="67"/>
      <c r="V230" s="55"/>
      <c r="W230" s="84"/>
      <c r="X230" s="68"/>
      <c r="Y230" s="67"/>
      <c r="Z230" s="79"/>
      <c r="AA230" s="55"/>
      <c r="AB230" s="55"/>
    </row>
    <row r="231" spans="1:28" ht="15.75" customHeight="1">
      <c r="A231" s="55"/>
      <c r="B231" s="55"/>
      <c r="C231" s="75"/>
      <c r="D231" s="55"/>
      <c r="E231" s="55"/>
      <c r="F231" s="81"/>
      <c r="G231" s="55"/>
      <c r="H231" s="58"/>
      <c r="I231" s="55"/>
      <c r="J231" s="55"/>
      <c r="K231" s="55"/>
      <c r="L231" s="55"/>
      <c r="M231" s="58"/>
      <c r="N231" s="58"/>
      <c r="O231" s="55"/>
      <c r="P231" s="55"/>
      <c r="Q231" s="55"/>
      <c r="R231" s="55"/>
      <c r="S231" s="55"/>
      <c r="T231" s="55"/>
      <c r="U231" s="67"/>
      <c r="V231" s="55"/>
      <c r="W231" s="84"/>
      <c r="X231" s="68"/>
      <c r="Y231" s="67"/>
      <c r="Z231" s="79"/>
      <c r="AA231" s="55"/>
      <c r="AB231" s="55"/>
    </row>
    <row r="232" spans="1:28" ht="15.75" customHeight="1">
      <c r="A232" s="55"/>
      <c r="B232" s="55"/>
      <c r="C232" s="75"/>
      <c r="D232" s="55"/>
      <c r="E232" s="55"/>
      <c r="F232" s="81"/>
      <c r="G232" s="55"/>
      <c r="H232" s="58"/>
      <c r="I232" s="55"/>
      <c r="J232" s="55"/>
      <c r="K232" s="55"/>
      <c r="L232" s="55"/>
      <c r="M232" s="58"/>
      <c r="N232" s="58"/>
      <c r="O232" s="55"/>
      <c r="P232" s="55"/>
      <c r="Q232" s="55"/>
      <c r="R232" s="55"/>
      <c r="S232" s="55"/>
      <c r="T232" s="55"/>
      <c r="U232" s="67"/>
      <c r="V232" s="55"/>
      <c r="W232" s="84"/>
      <c r="X232" s="68"/>
      <c r="Y232" s="67"/>
      <c r="Z232" s="79"/>
      <c r="AA232" s="55"/>
      <c r="AB232" s="55"/>
    </row>
    <row r="233" spans="1:28" ht="15.75" customHeight="1">
      <c r="A233" s="55"/>
      <c r="B233" s="55"/>
      <c r="C233" s="75"/>
      <c r="D233" s="55"/>
      <c r="E233" s="55"/>
      <c r="F233" s="81"/>
      <c r="G233" s="55"/>
      <c r="H233" s="58"/>
      <c r="I233" s="55"/>
      <c r="J233" s="55"/>
      <c r="K233" s="55"/>
      <c r="L233" s="55"/>
      <c r="M233" s="58"/>
      <c r="N233" s="58"/>
      <c r="O233" s="55"/>
      <c r="P233" s="55"/>
      <c r="Q233" s="55"/>
      <c r="R233" s="55"/>
      <c r="S233" s="55"/>
      <c r="T233" s="55"/>
      <c r="U233" s="67"/>
      <c r="V233" s="55"/>
      <c r="W233" s="84"/>
      <c r="X233" s="68"/>
      <c r="Y233" s="67"/>
      <c r="Z233" s="79"/>
      <c r="AA233" s="55"/>
      <c r="AB233" s="55"/>
    </row>
    <row r="234" spans="1:28" ht="15.75" customHeight="1">
      <c r="A234" s="55"/>
      <c r="B234" s="55"/>
      <c r="C234" s="75"/>
      <c r="D234" s="55"/>
      <c r="E234" s="55"/>
      <c r="F234" s="81"/>
      <c r="G234" s="55"/>
      <c r="H234" s="58"/>
      <c r="I234" s="55"/>
      <c r="J234" s="55"/>
      <c r="K234" s="55"/>
      <c r="L234" s="55"/>
      <c r="M234" s="58"/>
      <c r="N234" s="58"/>
      <c r="O234" s="55"/>
      <c r="P234" s="55"/>
      <c r="Q234" s="55"/>
      <c r="R234" s="55"/>
      <c r="S234" s="55"/>
      <c r="T234" s="55"/>
      <c r="U234" s="67"/>
      <c r="V234" s="55"/>
      <c r="W234" s="84"/>
      <c r="X234" s="68"/>
      <c r="Y234" s="67"/>
      <c r="Z234" s="79"/>
      <c r="AA234" s="55"/>
      <c r="AB234" s="55"/>
    </row>
    <row r="235" spans="1:28" ht="15.75" customHeight="1">
      <c r="A235" s="55"/>
      <c r="B235" s="55"/>
      <c r="C235" s="75"/>
      <c r="D235" s="55"/>
      <c r="E235" s="55"/>
      <c r="F235" s="81"/>
      <c r="G235" s="55"/>
      <c r="H235" s="58"/>
      <c r="I235" s="55"/>
      <c r="J235" s="55"/>
      <c r="K235" s="55"/>
      <c r="L235" s="55"/>
      <c r="M235" s="58"/>
      <c r="N235" s="58"/>
      <c r="O235" s="55"/>
      <c r="P235" s="55"/>
      <c r="Q235" s="55"/>
      <c r="R235" s="55"/>
      <c r="S235" s="55"/>
      <c r="T235" s="55"/>
      <c r="U235" s="67"/>
      <c r="V235" s="55"/>
      <c r="W235" s="84"/>
      <c r="X235" s="68"/>
      <c r="Y235" s="67"/>
      <c r="Z235" s="79"/>
      <c r="AA235" s="55"/>
      <c r="AB235" s="55"/>
    </row>
    <row r="236" spans="1:28" ht="15.75" customHeight="1">
      <c r="A236" s="55"/>
      <c r="B236" s="55"/>
      <c r="C236" s="75"/>
      <c r="D236" s="55"/>
      <c r="E236" s="55"/>
      <c r="F236" s="81"/>
      <c r="G236" s="55"/>
      <c r="H236" s="58"/>
      <c r="I236" s="55"/>
      <c r="J236" s="55"/>
      <c r="K236" s="55"/>
      <c r="L236" s="55"/>
      <c r="M236" s="58"/>
      <c r="N236" s="58"/>
      <c r="O236" s="55"/>
      <c r="P236" s="55"/>
      <c r="Q236" s="55"/>
      <c r="R236" s="55"/>
      <c r="S236" s="55"/>
      <c r="T236" s="55"/>
      <c r="U236" s="67"/>
      <c r="V236" s="55"/>
      <c r="W236" s="84"/>
      <c r="X236" s="68"/>
      <c r="Y236" s="67"/>
      <c r="Z236" s="79"/>
      <c r="AA236" s="55"/>
      <c r="AB236" s="55"/>
    </row>
    <row r="237" spans="1:28" ht="15.75" customHeight="1">
      <c r="A237" s="55"/>
      <c r="B237" s="55"/>
      <c r="C237" s="75"/>
      <c r="D237" s="55"/>
      <c r="E237" s="55"/>
      <c r="F237" s="81"/>
      <c r="G237" s="55"/>
      <c r="H237" s="58"/>
      <c r="I237" s="55"/>
      <c r="J237" s="55"/>
      <c r="K237" s="55"/>
      <c r="L237" s="55"/>
      <c r="M237" s="58"/>
      <c r="N237" s="58"/>
      <c r="O237" s="55"/>
      <c r="P237" s="55"/>
      <c r="Q237" s="55"/>
      <c r="R237" s="55"/>
      <c r="S237" s="55"/>
      <c r="T237" s="55"/>
      <c r="U237" s="67"/>
      <c r="V237" s="55"/>
      <c r="W237" s="84"/>
      <c r="X237" s="68"/>
      <c r="Y237" s="67"/>
      <c r="Z237" s="79"/>
      <c r="AA237" s="55"/>
      <c r="AB237" s="55"/>
    </row>
    <row r="238" spans="1:28" ht="15.75" customHeight="1">
      <c r="A238" s="55"/>
      <c r="B238" s="55"/>
      <c r="C238" s="75"/>
      <c r="D238" s="55"/>
      <c r="E238" s="55"/>
      <c r="F238" s="81"/>
      <c r="G238" s="55"/>
      <c r="H238" s="58"/>
      <c r="I238" s="55"/>
      <c r="J238" s="55"/>
      <c r="K238" s="55"/>
      <c r="L238" s="55"/>
      <c r="M238" s="58"/>
      <c r="N238" s="58"/>
      <c r="O238" s="55"/>
      <c r="P238" s="55"/>
      <c r="Q238" s="55"/>
      <c r="R238" s="55"/>
      <c r="S238" s="55"/>
      <c r="T238" s="55"/>
      <c r="U238" s="67"/>
      <c r="V238" s="55"/>
      <c r="W238" s="84"/>
      <c r="X238" s="68"/>
      <c r="Y238" s="67"/>
      <c r="Z238" s="79"/>
      <c r="AA238" s="55"/>
      <c r="AB238" s="55"/>
    </row>
    <row r="239" spans="1:28" ht="15.75" customHeight="1">
      <c r="A239" s="55"/>
      <c r="B239" s="55"/>
      <c r="C239" s="75"/>
      <c r="D239" s="55"/>
      <c r="E239" s="55"/>
      <c r="F239" s="81"/>
      <c r="G239" s="55"/>
      <c r="H239" s="58"/>
      <c r="I239" s="55"/>
      <c r="J239" s="55"/>
      <c r="K239" s="55"/>
      <c r="L239" s="55"/>
      <c r="M239" s="58"/>
      <c r="N239" s="58"/>
      <c r="O239" s="55"/>
      <c r="P239" s="55"/>
      <c r="Q239" s="55"/>
      <c r="R239" s="55"/>
      <c r="S239" s="55"/>
      <c r="T239" s="55"/>
      <c r="U239" s="67"/>
      <c r="V239" s="55"/>
      <c r="W239" s="84"/>
      <c r="X239" s="68"/>
      <c r="Y239" s="67"/>
      <c r="Z239" s="79"/>
      <c r="AA239" s="55"/>
      <c r="AB239" s="55"/>
    </row>
    <row r="240" spans="1:28" ht="15.75" customHeight="1">
      <c r="A240" s="55"/>
      <c r="B240" s="55"/>
      <c r="C240" s="75"/>
      <c r="D240" s="55"/>
      <c r="E240" s="55"/>
      <c r="F240" s="81"/>
      <c r="G240" s="55"/>
      <c r="H240" s="58"/>
      <c r="I240" s="55"/>
      <c r="J240" s="55"/>
      <c r="K240" s="55"/>
      <c r="L240" s="55"/>
      <c r="M240" s="58"/>
      <c r="N240" s="58"/>
      <c r="O240" s="55"/>
      <c r="P240" s="55"/>
      <c r="Q240" s="55"/>
      <c r="R240" s="55"/>
      <c r="S240" s="55"/>
      <c r="T240" s="55"/>
      <c r="U240" s="67"/>
      <c r="V240" s="55"/>
      <c r="W240" s="84"/>
      <c r="X240" s="68"/>
      <c r="Y240" s="67"/>
      <c r="Z240" s="79"/>
      <c r="AA240" s="55"/>
      <c r="AB240" s="55"/>
    </row>
    <row r="241" spans="1:28" ht="15.75" customHeight="1">
      <c r="A241" s="55"/>
      <c r="B241" s="55"/>
      <c r="C241" s="75"/>
      <c r="D241" s="55"/>
      <c r="E241" s="55"/>
      <c r="F241" s="81"/>
      <c r="G241" s="55"/>
      <c r="H241" s="58"/>
      <c r="I241" s="55"/>
      <c r="J241" s="55"/>
      <c r="K241" s="55"/>
      <c r="L241" s="55"/>
      <c r="M241" s="58"/>
      <c r="N241" s="58"/>
      <c r="O241" s="55"/>
      <c r="P241" s="55"/>
      <c r="Q241" s="55"/>
      <c r="R241" s="55"/>
      <c r="S241" s="55"/>
      <c r="T241" s="55"/>
      <c r="U241" s="67"/>
      <c r="V241" s="55"/>
      <c r="W241" s="84"/>
      <c r="X241" s="68"/>
      <c r="Y241" s="67"/>
      <c r="Z241" s="79"/>
      <c r="AA241" s="55"/>
      <c r="AB241" s="55"/>
    </row>
    <row r="242" spans="1:28" ht="15.75" customHeight="1">
      <c r="A242" s="55"/>
      <c r="B242" s="55"/>
      <c r="C242" s="75"/>
      <c r="D242" s="55"/>
      <c r="E242" s="55"/>
      <c r="F242" s="81"/>
      <c r="G242" s="55"/>
      <c r="H242" s="58"/>
      <c r="I242" s="55"/>
      <c r="J242" s="55"/>
      <c r="K242" s="55"/>
      <c r="L242" s="55"/>
      <c r="M242" s="58"/>
      <c r="N242" s="58"/>
      <c r="O242" s="55"/>
      <c r="P242" s="55"/>
      <c r="Q242" s="55"/>
      <c r="R242" s="55"/>
      <c r="S242" s="55"/>
      <c r="T242" s="55"/>
      <c r="U242" s="67"/>
      <c r="V242" s="55"/>
      <c r="W242" s="84"/>
      <c r="X242" s="68"/>
      <c r="Y242" s="67"/>
      <c r="Z242" s="79"/>
      <c r="AA242" s="55"/>
      <c r="AB242" s="55"/>
    </row>
    <row r="243" spans="1:28" ht="15.75" customHeight="1">
      <c r="A243" s="55"/>
      <c r="B243" s="55"/>
      <c r="C243" s="75"/>
      <c r="D243" s="55"/>
      <c r="E243" s="55"/>
      <c r="F243" s="81"/>
      <c r="G243" s="55"/>
      <c r="H243" s="58"/>
      <c r="I243" s="55"/>
      <c r="J243" s="55"/>
      <c r="K243" s="55"/>
      <c r="L243" s="55"/>
      <c r="M243" s="58"/>
      <c r="N243" s="58"/>
      <c r="O243" s="55"/>
      <c r="P243" s="55"/>
      <c r="Q243" s="55"/>
      <c r="R243" s="55"/>
      <c r="S243" s="55"/>
      <c r="T243" s="55"/>
      <c r="U243" s="67"/>
      <c r="V243" s="55"/>
      <c r="W243" s="84"/>
      <c r="X243" s="68"/>
      <c r="Y243" s="67"/>
      <c r="Z243" s="79"/>
      <c r="AA243" s="55"/>
      <c r="AB243" s="55"/>
    </row>
    <row r="244" spans="1:28" ht="15.75" customHeight="1">
      <c r="A244" s="55"/>
      <c r="B244" s="55"/>
      <c r="C244" s="75"/>
      <c r="D244" s="55"/>
      <c r="E244" s="55"/>
      <c r="F244" s="81"/>
      <c r="G244" s="55"/>
      <c r="H244" s="58"/>
      <c r="I244" s="55"/>
      <c r="J244" s="55"/>
      <c r="K244" s="55"/>
      <c r="L244" s="55"/>
      <c r="M244" s="58"/>
      <c r="N244" s="58"/>
      <c r="O244" s="55"/>
      <c r="P244" s="55"/>
      <c r="Q244" s="55"/>
      <c r="R244" s="55"/>
      <c r="S244" s="55"/>
      <c r="T244" s="55"/>
      <c r="U244" s="67"/>
      <c r="V244" s="55"/>
      <c r="W244" s="84"/>
      <c r="X244" s="68"/>
      <c r="Y244" s="67"/>
      <c r="Z244" s="79"/>
      <c r="AA244" s="55"/>
      <c r="AB244" s="55"/>
    </row>
    <row r="245" spans="1:28" ht="15.75" customHeight="1">
      <c r="A245" s="55"/>
      <c r="B245" s="55"/>
      <c r="C245" s="75"/>
      <c r="D245" s="55"/>
      <c r="E245" s="55"/>
      <c r="F245" s="81"/>
      <c r="G245" s="55"/>
      <c r="H245" s="58"/>
      <c r="I245" s="55"/>
      <c r="J245" s="55"/>
      <c r="K245" s="55"/>
      <c r="L245" s="55"/>
      <c r="M245" s="58"/>
      <c r="N245" s="58"/>
      <c r="O245" s="55"/>
      <c r="P245" s="55"/>
      <c r="Q245" s="55"/>
      <c r="R245" s="55"/>
      <c r="S245" s="55"/>
      <c r="T245" s="55"/>
      <c r="U245" s="67"/>
      <c r="V245" s="55"/>
      <c r="W245" s="84"/>
      <c r="X245" s="68"/>
      <c r="Y245" s="67"/>
      <c r="Z245" s="79"/>
      <c r="AA245" s="55"/>
      <c r="AB245" s="55"/>
    </row>
    <row r="246" spans="1:28" ht="15.75" customHeight="1">
      <c r="A246" s="55"/>
      <c r="B246" s="55"/>
      <c r="C246" s="75"/>
      <c r="D246" s="55"/>
      <c r="E246" s="55"/>
      <c r="F246" s="81"/>
      <c r="G246" s="55"/>
      <c r="H246" s="58"/>
      <c r="I246" s="55"/>
      <c r="J246" s="55"/>
      <c r="K246" s="55"/>
      <c r="L246" s="55"/>
      <c r="M246" s="58"/>
      <c r="N246" s="58"/>
      <c r="O246" s="55"/>
      <c r="P246" s="55"/>
      <c r="Q246" s="55"/>
      <c r="R246" s="55"/>
      <c r="S246" s="55"/>
      <c r="T246" s="55"/>
      <c r="U246" s="67"/>
      <c r="V246" s="55"/>
      <c r="W246" s="84"/>
      <c r="X246" s="68"/>
      <c r="Y246" s="67"/>
      <c r="Z246" s="79"/>
      <c r="AA246" s="55"/>
      <c r="AB246" s="55"/>
    </row>
    <row r="247" spans="1:28" ht="15.75" customHeight="1">
      <c r="A247" s="55"/>
      <c r="B247" s="55"/>
      <c r="C247" s="75"/>
      <c r="D247" s="55"/>
      <c r="E247" s="55"/>
      <c r="F247" s="81"/>
      <c r="G247" s="55"/>
      <c r="H247" s="58"/>
      <c r="I247" s="55"/>
      <c r="J247" s="55"/>
      <c r="K247" s="55"/>
      <c r="L247" s="55"/>
      <c r="M247" s="58"/>
      <c r="N247" s="58"/>
      <c r="O247" s="55"/>
      <c r="P247" s="55"/>
      <c r="Q247" s="55"/>
      <c r="R247" s="55"/>
      <c r="S247" s="55"/>
      <c r="T247" s="55"/>
      <c r="U247" s="67"/>
      <c r="V247" s="55"/>
      <c r="W247" s="84"/>
      <c r="X247" s="68"/>
      <c r="Y247" s="67"/>
      <c r="Z247" s="79"/>
      <c r="AA247" s="55"/>
      <c r="AB247" s="55"/>
    </row>
    <row r="248" spans="1:28" ht="15.75" customHeight="1">
      <c r="A248" s="55"/>
      <c r="B248" s="55"/>
      <c r="C248" s="75"/>
      <c r="D248" s="55"/>
      <c r="E248" s="55"/>
      <c r="F248" s="81"/>
      <c r="G248" s="55"/>
      <c r="H248" s="58"/>
      <c r="I248" s="55"/>
      <c r="J248" s="55"/>
      <c r="K248" s="55"/>
      <c r="L248" s="55"/>
      <c r="M248" s="58"/>
      <c r="N248" s="58"/>
      <c r="O248" s="55"/>
      <c r="P248" s="55"/>
      <c r="Q248" s="55"/>
      <c r="R248" s="55"/>
      <c r="S248" s="55"/>
      <c r="T248" s="55"/>
      <c r="U248" s="67"/>
      <c r="V248" s="55"/>
      <c r="W248" s="84"/>
      <c r="X248" s="68"/>
      <c r="Y248" s="67"/>
      <c r="Z248" s="79"/>
      <c r="AA248" s="55"/>
      <c r="AB248" s="55"/>
    </row>
    <row r="249" spans="1:28" ht="15.75" customHeight="1">
      <c r="A249" s="55"/>
      <c r="B249" s="55"/>
      <c r="C249" s="75"/>
      <c r="D249" s="55"/>
      <c r="E249" s="55"/>
      <c r="F249" s="81"/>
      <c r="G249" s="55"/>
      <c r="H249" s="58"/>
      <c r="I249" s="55"/>
      <c r="J249" s="55"/>
      <c r="K249" s="55"/>
      <c r="L249" s="55"/>
      <c r="M249" s="58"/>
      <c r="N249" s="58"/>
      <c r="O249" s="55"/>
      <c r="P249" s="55"/>
      <c r="Q249" s="55"/>
      <c r="R249" s="55"/>
      <c r="S249" s="55"/>
      <c r="T249" s="55"/>
      <c r="U249" s="67"/>
      <c r="V249" s="55"/>
      <c r="W249" s="84"/>
      <c r="X249" s="68"/>
      <c r="Y249" s="67"/>
      <c r="Z249" s="79"/>
      <c r="AA249" s="55"/>
      <c r="AB249" s="55"/>
    </row>
    <row r="250" spans="1:28" ht="15.75" customHeight="1">
      <c r="A250" s="55"/>
      <c r="B250" s="55"/>
      <c r="C250" s="75"/>
      <c r="D250" s="55"/>
      <c r="E250" s="55"/>
      <c r="F250" s="81"/>
      <c r="G250" s="55"/>
      <c r="H250" s="58"/>
      <c r="I250" s="55"/>
      <c r="J250" s="55"/>
      <c r="K250" s="55"/>
      <c r="L250" s="55"/>
      <c r="M250" s="58"/>
      <c r="N250" s="58"/>
      <c r="O250" s="55"/>
      <c r="P250" s="55"/>
      <c r="Q250" s="55"/>
      <c r="R250" s="55"/>
      <c r="S250" s="55"/>
      <c r="T250" s="55"/>
      <c r="U250" s="67"/>
      <c r="V250" s="55"/>
      <c r="W250" s="84"/>
      <c r="X250" s="68"/>
      <c r="Y250" s="67"/>
      <c r="Z250" s="79"/>
      <c r="AA250" s="55"/>
      <c r="AB250" s="55"/>
    </row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autoFilter ref="A6:G50" xr:uid="{218DA706-F141-456B-8110-5BCA4E0E5005}"/>
  <mergeCells count="63">
    <mergeCell ref="A50:L50"/>
    <mergeCell ref="A44:L44"/>
    <mergeCell ref="A45:L45"/>
    <mergeCell ref="A46:L46"/>
    <mergeCell ref="A47:L47"/>
    <mergeCell ref="A48:L48"/>
    <mergeCell ref="A49:L49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Y6:Y7"/>
    <mergeCell ref="A21:L21"/>
    <mergeCell ref="A22:L22"/>
    <mergeCell ref="A23:L23"/>
    <mergeCell ref="A24:L24"/>
    <mergeCell ref="V6:W6"/>
    <mergeCell ref="X6:X7"/>
    <mergeCell ref="R6:R7"/>
    <mergeCell ref="S6:S7"/>
    <mergeCell ref="T6:U6"/>
    <mergeCell ref="I6:J6"/>
    <mergeCell ref="M6:M7"/>
    <mergeCell ref="A26:L26"/>
    <mergeCell ref="A27:L2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5:L25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C8:AC21">
    <cfRule type="notContainsBlanks" dxfId="15" priority="1">
      <formula>LEN(TRIM(AC8))&gt;0</formula>
    </cfRule>
  </conditionalFormatting>
  <dataValidations count="4">
    <dataValidation type="list" allowBlank="1" sqref="H8:H20" xr:uid="{003F4E3F-F1DE-48DF-A349-E4FF55221A49}">
      <formula1>"SERVIÇO,CURSO,EVENTO,REUNIÃO,OUTROS"</formula1>
    </dataValidation>
    <dataValidation type="list" allowBlank="1" sqref="R15 P10:R10 P13:R14 Q16:R20 P16:P19" xr:uid="{5CE67061-AD49-4360-99AC-F03E5319AC1A}">
      <formula1>#REF!</formula1>
    </dataValidation>
    <dataValidation type="list" allowBlank="1" sqref="Q8:R8" xr:uid="{23A761A3-BE9A-48AF-B20C-E981359EE5D5}">
      <formula1>$AC$8:$AC$90</formula1>
    </dataValidation>
    <dataValidation type="list" allowBlank="1" sqref="Q11:R11" xr:uid="{87FAEB90-261C-4F0F-9DB5-128CFE395F4E}">
      <formula1>$AC$8:$AC$128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D93-975D-4D15-A76A-D2D40D008066}">
  <sheetPr>
    <tabColor theme="0"/>
  </sheetPr>
  <dimension ref="A1:AD1015"/>
  <sheetViews>
    <sheetView zoomScale="90" zoomScaleNormal="90" zoomScaleSheetLayoutView="80" workbookViewId="0">
      <selection activeCell="P29" sqref="P29"/>
    </sheetView>
  </sheetViews>
  <sheetFormatPr defaultColWidth="12.625" defaultRowHeight="15" customHeight="1"/>
  <cols>
    <col min="1" max="1" width="21.125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82" customWidth="1"/>
    <col min="7" max="7" width="18.375" style="26" customWidth="1"/>
    <col min="8" max="8" width="15.75" style="61" customWidth="1"/>
    <col min="9" max="10" width="13.12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17" customWidth="1"/>
    <col min="26" max="26" width="19.375" style="119" customWidth="1"/>
    <col min="27" max="27" width="22.375" style="26" customWidth="1"/>
    <col min="28" max="28" width="13.125" style="26" customWidth="1"/>
    <col min="29" max="16384" width="12.625" style="26"/>
  </cols>
  <sheetData>
    <row r="1" spans="1:30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>
      <c r="A3" s="217"/>
      <c r="B3" s="218" t="s">
        <v>154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314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48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26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46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44" t="s">
        <v>82</v>
      </c>
      <c r="Z6" s="249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33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47"/>
      <c r="T7" s="33" t="s">
        <v>87</v>
      </c>
      <c r="U7" s="115" t="s">
        <v>88</v>
      </c>
      <c r="V7" s="33" t="s">
        <v>89</v>
      </c>
      <c r="W7" s="115" t="s">
        <v>90</v>
      </c>
      <c r="X7" s="243"/>
      <c r="Y7" s="245"/>
      <c r="Z7" s="249"/>
      <c r="AA7" s="227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180</v>
      </c>
      <c r="D8" s="27">
        <v>861065</v>
      </c>
      <c r="E8" s="27" t="s">
        <v>181</v>
      </c>
      <c r="F8" s="28" t="s">
        <v>182</v>
      </c>
      <c r="G8" s="28"/>
      <c r="H8" s="29" t="s">
        <v>7</v>
      </c>
      <c r="I8" s="35" t="s">
        <v>142</v>
      </c>
      <c r="J8" s="28" t="s">
        <v>233</v>
      </c>
      <c r="K8" s="35" t="s">
        <v>183</v>
      </c>
      <c r="L8" s="50" t="s">
        <v>184</v>
      </c>
      <c r="M8" s="30">
        <v>45701</v>
      </c>
      <c r="N8" s="30">
        <v>45705</v>
      </c>
      <c r="O8" s="37" t="s">
        <v>226</v>
      </c>
      <c r="P8" s="37" t="s">
        <v>226</v>
      </c>
      <c r="Q8" s="94" t="s">
        <v>226</v>
      </c>
      <c r="R8" s="94" t="s">
        <v>226</v>
      </c>
      <c r="S8" s="93"/>
      <c r="T8" s="35">
        <v>4</v>
      </c>
      <c r="U8" s="93">
        <v>332.08</v>
      </c>
      <c r="V8" s="35"/>
      <c r="W8" s="95">
        <v>0</v>
      </c>
      <c r="X8" s="35">
        <f t="shared" ref="X8:X29" si="0">T8+V8</f>
        <v>4</v>
      </c>
      <c r="Y8" s="95">
        <f t="shared" ref="Y8:Y29" si="1">(T8*U8)+(V8*W8)</f>
        <v>1328.32</v>
      </c>
      <c r="Z8" s="96">
        <f t="shared" ref="Z8:Z29" si="2">Y8+S8</f>
        <v>1328.32</v>
      </c>
      <c r="AA8" s="104" t="s">
        <v>232</v>
      </c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180</v>
      </c>
      <c r="D9" s="27">
        <v>861065</v>
      </c>
      <c r="E9" s="27" t="s">
        <v>181</v>
      </c>
      <c r="F9" s="28" t="s">
        <v>182</v>
      </c>
      <c r="G9" s="28"/>
      <c r="H9" s="29" t="s">
        <v>7</v>
      </c>
      <c r="I9" s="35" t="s">
        <v>183</v>
      </c>
      <c r="J9" s="28" t="s">
        <v>184</v>
      </c>
      <c r="K9" s="35" t="s">
        <v>183</v>
      </c>
      <c r="L9" s="50" t="s">
        <v>185</v>
      </c>
      <c r="M9" s="30">
        <v>45705</v>
      </c>
      <c r="N9" s="30">
        <v>45707</v>
      </c>
      <c r="O9" s="37" t="s">
        <v>226</v>
      </c>
      <c r="P9" s="46" t="s">
        <v>226</v>
      </c>
      <c r="Q9" s="105" t="s">
        <v>226</v>
      </c>
      <c r="R9" s="105">
        <v>867.4</v>
      </c>
      <c r="S9" s="93">
        <f>R9</f>
        <v>867.4</v>
      </c>
      <c r="T9" s="35">
        <v>2</v>
      </c>
      <c r="U9" s="93">
        <v>250.62</v>
      </c>
      <c r="V9" s="35">
        <v>1</v>
      </c>
      <c r="W9" s="95">
        <v>75.2</v>
      </c>
      <c r="X9" s="35">
        <f t="shared" ref="X9" si="3">T9+V9</f>
        <v>3</v>
      </c>
      <c r="Y9" s="95">
        <f t="shared" ref="Y9" si="4">(T9*U9)+(V9*W9)</f>
        <v>576.44000000000005</v>
      </c>
      <c r="Z9" s="96">
        <f t="shared" ref="Z9" si="5">Y9+S9</f>
        <v>1443.8400000000001</v>
      </c>
      <c r="AA9" s="78"/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186</v>
      </c>
      <c r="D10" s="51">
        <v>8010</v>
      </c>
      <c r="E10" s="71" t="s">
        <v>187</v>
      </c>
      <c r="F10" s="28" t="s">
        <v>182</v>
      </c>
      <c r="G10" s="73"/>
      <c r="H10" s="29" t="s">
        <v>7</v>
      </c>
      <c r="I10" s="35" t="s">
        <v>142</v>
      </c>
      <c r="J10" s="28" t="s">
        <v>233</v>
      </c>
      <c r="K10" s="35" t="s">
        <v>183</v>
      </c>
      <c r="L10" s="50" t="s">
        <v>184</v>
      </c>
      <c r="M10" s="30">
        <v>45701</v>
      </c>
      <c r="N10" s="30">
        <v>45705</v>
      </c>
      <c r="O10" s="37" t="s">
        <v>226</v>
      </c>
      <c r="P10" s="37" t="s">
        <v>226</v>
      </c>
      <c r="Q10" s="94" t="s">
        <v>226</v>
      </c>
      <c r="R10" s="94" t="s">
        <v>226</v>
      </c>
      <c r="S10" s="93"/>
      <c r="T10" s="35">
        <v>4</v>
      </c>
      <c r="U10" s="95">
        <v>332.08</v>
      </c>
      <c r="V10" s="35">
        <v>1</v>
      </c>
      <c r="W10" s="95">
        <v>99.65</v>
      </c>
      <c r="X10" s="35">
        <f t="shared" si="0"/>
        <v>5</v>
      </c>
      <c r="Y10" s="95">
        <f t="shared" si="1"/>
        <v>1427.97</v>
      </c>
      <c r="Z10" s="96">
        <f t="shared" si="2"/>
        <v>1427.97</v>
      </c>
      <c r="AA10" s="104" t="s">
        <v>232</v>
      </c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161</v>
      </c>
      <c r="D11" s="27">
        <v>865060</v>
      </c>
      <c r="E11" s="27" t="s">
        <v>189</v>
      </c>
      <c r="F11" s="73" t="s">
        <v>190</v>
      </c>
      <c r="G11" s="62"/>
      <c r="H11" s="29" t="s">
        <v>7</v>
      </c>
      <c r="I11" s="35" t="s">
        <v>142</v>
      </c>
      <c r="J11" s="28" t="s">
        <v>233</v>
      </c>
      <c r="K11" s="35" t="s">
        <v>191</v>
      </c>
      <c r="L11" s="50" t="s">
        <v>192</v>
      </c>
      <c r="M11" s="30">
        <v>45698</v>
      </c>
      <c r="N11" s="30">
        <v>45702</v>
      </c>
      <c r="O11" s="37" t="s">
        <v>226</v>
      </c>
      <c r="P11" s="46" t="s">
        <v>226</v>
      </c>
      <c r="Q11" s="105" t="s">
        <v>226</v>
      </c>
      <c r="R11" s="105" t="s">
        <v>226</v>
      </c>
      <c r="S11" s="93"/>
      <c r="T11" s="35">
        <v>4</v>
      </c>
      <c r="U11" s="95">
        <v>313.27999999999997</v>
      </c>
      <c r="V11" s="35">
        <v>1</v>
      </c>
      <c r="W11" s="95">
        <v>94</v>
      </c>
      <c r="X11" s="35">
        <f t="shared" si="0"/>
        <v>5</v>
      </c>
      <c r="Y11" s="95">
        <f t="shared" si="1"/>
        <v>1347.12</v>
      </c>
      <c r="Z11" s="96">
        <f t="shared" si="2"/>
        <v>1347.12</v>
      </c>
      <c r="AA11" s="99" t="s">
        <v>227</v>
      </c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193</v>
      </c>
      <c r="D12" s="27">
        <v>861103</v>
      </c>
      <c r="E12" s="27" t="s">
        <v>194</v>
      </c>
      <c r="F12" s="73" t="s">
        <v>195</v>
      </c>
      <c r="G12" s="62"/>
      <c r="H12" s="29" t="s">
        <v>7</v>
      </c>
      <c r="I12" s="35" t="s">
        <v>142</v>
      </c>
      <c r="J12" s="28" t="s">
        <v>233</v>
      </c>
      <c r="K12" s="35" t="s">
        <v>183</v>
      </c>
      <c r="L12" s="50" t="s">
        <v>184</v>
      </c>
      <c r="M12" s="30">
        <v>45702</v>
      </c>
      <c r="N12" s="30">
        <v>45705</v>
      </c>
      <c r="O12" s="37" t="s">
        <v>220</v>
      </c>
      <c r="P12" s="77" t="s">
        <v>529</v>
      </c>
      <c r="Q12" s="113">
        <v>1542.27</v>
      </c>
      <c r="R12" s="106">
        <v>1542.28</v>
      </c>
      <c r="S12" s="93">
        <f>Q12+R12</f>
        <v>3084.55</v>
      </c>
      <c r="T12" s="35">
        <v>3</v>
      </c>
      <c r="U12" s="95">
        <v>332.08</v>
      </c>
      <c r="V12" s="35">
        <v>1</v>
      </c>
      <c r="W12" s="95">
        <v>99.64</v>
      </c>
      <c r="X12" s="35">
        <f t="shared" si="0"/>
        <v>4</v>
      </c>
      <c r="Y12" s="95">
        <f t="shared" si="1"/>
        <v>1095.8800000000001</v>
      </c>
      <c r="Z12" s="96">
        <f t="shared" si="2"/>
        <v>4180.43</v>
      </c>
      <c r="AA12" s="42"/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86" t="s">
        <v>196</v>
      </c>
      <c r="D13" s="86">
        <v>864064</v>
      </c>
      <c r="E13" s="86" t="s">
        <v>158</v>
      </c>
      <c r="F13" s="87" t="s">
        <v>197</v>
      </c>
      <c r="G13" s="88"/>
      <c r="H13" s="89" t="s">
        <v>7</v>
      </c>
      <c r="I13" s="90" t="s">
        <v>142</v>
      </c>
      <c r="J13" s="28" t="s">
        <v>233</v>
      </c>
      <c r="K13" s="90" t="s">
        <v>198</v>
      </c>
      <c r="L13" s="91" t="s">
        <v>199</v>
      </c>
      <c r="M13" s="44">
        <v>45696</v>
      </c>
      <c r="N13" s="44">
        <v>45698</v>
      </c>
      <c r="O13" s="77" t="s">
        <v>222</v>
      </c>
      <c r="P13" s="77" t="s">
        <v>529</v>
      </c>
      <c r="Q13" s="106">
        <v>2773.48</v>
      </c>
      <c r="R13" s="107" t="s">
        <v>226</v>
      </c>
      <c r="S13" s="93">
        <f>Q13</f>
        <v>2773.48</v>
      </c>
      <c r="T13" s="35">
        <v>2</v>
      </c>
      <c r="U13" s="95">
        <v>1855.7449999999999</v>
      </c>
      <c r="V13" s="35"/>
      <c r="W13" s="95">
        <v>0</v>
      </c>
      <c r="X13" s="35">
        <f t="shared" ref="X13:X20" si="6">T13+V13</f>
        <v>2</v>
      </c>
      <c r="Y13" s="95">
        <f t="shared" si="1"/>
        <v>3711.49</v>
      </c>
      <c r="Z13" s="96">
        <f t="shared" si="2"/>
        <v>6484.9699999999993</v>
      </c>
      <c r="AA13" s="42"/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86" t="s">
        <v>196</v>
      </c>
      <c r="D14" s="86">
        <v>864064</v>
      </c>
      <c r="E14" s="86" t="s">
        <v>158</v>
      </c>
      <c r="F14" s="87" t="s">
        <v>197</v>
      </c>
      <c r="G14" s="88"/>
      <c r="H14" s="89" t="s">
        <v>7</v>
      </c>
      <c r="I14" s="89" t="s">
        <v>198</v>
      </c>
      <c r="J14" s="90" t="s">
        <v>234</v>
      </c>
      <c r="K14" s="90" t="s">
        <v>237</v>
      </c>
      <c r="L14" s="90" t="s">
        <v>235</v>
      </c>
      <c r="M14" s="44">
        <v>45698</v>
      </c>
      <c r="N14" s="44">
        <v>45702</v>
      </c>
      <c r="O14" s="77" t="s">
        <v>223</v>
      </c>
      <c r="P14" s="77" t="s">
        <v>529</v>
      </c>
      <c r="Q14" s="106">
        <v>2560</v>
      </c>
      <c r="R14" s="107" t="s">
        <v>226</v>
      </c>
      <c r="S14" s="93">
        <f>Q14</f>
        <v>2560</v>
      </c>
      <c r="T14" s="35">
        <v>4</v>
      </c>
      <c r="U14" s="95">
        <v>2261.6875</v>
      </c>
      <c r="V14" s="35"/>
      <c r="W14" s="95">
        <v>0</v>
      </c>
      <c r="X14" s="35">
        <f t="shared" si="6"/>
        <v>4</v>
      </c>
      <c r="Y14" s="95">
        <f t="shared" ref="Y14" si="7">(T14*U14)+(V14*W14)</f>
        <v>9046.75</v>
      </c>
      <c r="Z14" s="96">
        <f t="shared" ref="Z14" si="8">Y14+S14</f>
        <v>11606.75</v>
      </c>
      <c r="AA14" s="42"/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196</v>
      </c>
      <c r="D15" s="27">
        <v>864064</v>
      </c>
      <c r="E15" s="27" t="s">
        <v>158</v>
      </c>
      <c r="F15" s="73" t="s">
        <v>182</v>
      </c>
      <c r="G15" s="62"/>
      <c r="H15" s="29" t="s">
        <v>7</v>
      </c>
      <c r="I15" s="29" t="s">
        <v>237</v>
      </c>
      <c r="J15" s="29" t="s">
        <v>236</v>
      </c>
      <c r="K15" s="35" t="s">
        <v>183</v>
      </c>
      <c r="L15" s="35" t="s">
        <v>184</v>
      </c>
      <c r="M15" s="30">
        <v>45702</v>
      </c>
      <c r="N15" s="30">
        <v>45705</v>
      </c>
      <c r="O15" s="37" t="s">
        <v>220</v>
      </c>
      <c r="P15" s="77" t="s">
        <v>529</v>
      </c>
      <c r="Q15" s="106">
        <v>4272.84</v>
      </c>
      <c r="R15" s="106">
        <v>2095.46</v>
      </c>
      <c r="S15" s="93">
        <f>Q15+R15</f>
        <v>6368.3</v>
      </c>
      <c r="T15" s="35">
        <v>3</v>
      </c>
      <c r="U15" s="95">
        <v>332.08</v>
      </c>
      <c r="V15" s="35">
        <v>1</v>
      </c>
      <c r="W15" s="95">
        <v>99.64</v>
      </c>
      <c r="X15" s="35">
        <f t="shared" si="6"/>
        <v>4</v>
      </c>
      <c r="Y15" s="95">
        <f t="shared" ref="Y15" si="9">(T15*U15)+(V15*W15)</f>
        <v>1095.8800000000001</v>
      </c>
      <c r="Z15" s="96">
        <f t="shared" ref="Z15" si="10">Y15+S15</f>
        <v>7464.18</v>
      </c>
      <c r="AA15" s="42"/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200</v>
      </c>
      <c r="D16" s="27">
        <v>865362</v>
      </c>
      <c r="E16" s="27" t="s">
        <v>201</v>
      </c>
      <c r="F16" s="73" t="s">
        <v>195</v>
      </c>
      <c r="G16" s="62"/>
      <c r="H16" s="29" t="s">
        <v>7</v>
      </c>
      <c r="I16" s="35" t="s">
        <v>142</v>
      </c>
      <c r="J16" s="28" t="s">
        <v>233</v>
      </c>
      <c r="K16" s="35" t="s">
        <v>183</v>
      </c>
      <c r="L16" s="50" t="s">
        <v>184</v>
      </c>
      <c r="M16" s="30">
        <v>45703</v>
      </c>
      <c r="N16" s="30">
        <v>45705</v>
      </c>
      <c r="O16" s="37" t="s">
        <v>220</v>
      </c>
      <c r="P16" s="77" t="s">
        <v>529</v>
      </c>
      <c r="Q16" s="106">
        <v>1496.62</v>
      </c>
      <c r="R16" s="106">
        <v>1496.62</v>
      </c>
      <c r="S16" s="93">
        <f>Q16+R16</f>
        <v>2993.24</v>
      </c>
      <c r="T16" s="35">
        <v>2</v>
      </c>
      <c r="U16" s="95">
        <v>332.08</v>
      </c>
      <c r="V16" s="35">
        <v>1</v>
      </c>
      <c r="W16" s="95">
        <v>99.64</v>
      </c>
      <c r="X16" s="35">
        <f>T16+V16</f>
        <v>3</v>
      </c>
      <c r="Y16" s="95">
        <f>(T16*U16)+(V16*W16)</f>
        <v>763.8</v>
      </c>
      <c r="Z16" s="96">
        <f>Y16+S16</f>
        <v>3757.04</v>
      </c>
      <c r="AA16" s="42"/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213</v>
      </c>
      <c r="D17" s="27" t="s">
        <v>238</v>
      </c>
      <c r="E17" s="27" t="s">
        <v>239</v>
      </c>
      <c r="F17" s="73" t="s">
        <v>195</v>
      </c>
      <c r="G17" s="62"/>
      <c r="H17" s="29" t="s">
        <v>7</v>
      </c>
      <c r="I17" s="35" t="s">
        <v>142</v>
      </c>
      <c r="J17" s="28" t="s">
        <v>233</v>
      </c>
      <c r="K17" s="35" t="s">
        <v>183</v>
      </c>
      <c r="L17" s="50" t="s">
        <v>184</v>
      </c>
      <c r="M17" s="30">
        <v>45703</v>
      </c>
      <c r="N17" s="30">
        <v>45705</v>
      </c>
      <c r="O17" s="37" t="s">
        <v>220</v>
      </c>
      <c r="P17" s="77" t="s">
        <v>529</v>
      </c>
      <c r="Q17" s="122">
        <v>1496.62</v>
      </c>
      <c r="R17" s="122">
        <v>1496.62</v>
      </c>
      <c r="S17" s="120">
        <f>Q17+R17</f>
        <v>2993.24</v>
      </c>
      <c r="T17" s="35">
        <v>2</v>
      </c>
      <c r="U17" s="65">
        <v>332.08</v>
      </c>
      <c r="V17" s="35">
        <v>1</v>
      </c>
      <c r="W17" s="65">
        <v>99.64</v>
      </c>
      <c r="X17" s="35">
        <f t="shared" ref="X17" si="11">T17+V17</f>
        <v>3</v>
      </c>
      <c r="Y17" s="65">
        <f t="shared" ref="Y17" si="12">(T17*U17)+(V17*W17)</f>
        <v>763.8</v>
      </c>
      <c r="Z17" s="121">
        <f t="shared" ref="Z17" si="13">Y17+S17</f>
        <v>3757.04</v>
      </c>
      <c r="AA17" s="42"/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148</v>
      </c>
      <c r="D18" s="27">
        <v>3735</v>
      </c>
      <c r="E18" s="27" t="s">
        <v>143</v>
      </c>
      <c r="F18" s="73" t="s">
        <v>188</v>
      </c>
      <c r="G18" s="62"/>
      <c r="H18" s="29" t="s">
        <v>202</v>
      </c>
      <c r="I18" s="35" t="s">
        <v>142</v>
      </c>
      <c r="J18" s="28" t="s">
        <v>233</v>
      </c>
      <c r="K18" s="35" t="s">
        <v>191</v>
      </c>
      <c r="L18" s="50" t="s">
        <v>192</v>
      </c>
      <c r="M18" s="30">
        <v>45698</v>
      </c>
      <c r="N18" s="30">
        <v>45702</v>
      </c>
      <c r="O18" s="45" t="s">
        <v>226</v>
      </c>
      <c r="P18" s="47" t="s">
        <v>226</v>
      </c>
      <c r="Q18" s="108" t="s">
        <v>226</v>
      </c>
      <c r="R18" s="108" t="s">
        <v>226</v>
      </c>
      <c r="S18" s="93"/>
      <c r="T18" s="35">
        <v>4</v>
      </c>
      <c r="U18" s="95">
        <v>215.4</v>
      </c>
      <c r="V18" s="35">
        <v>1</v>
      </c>
      <c r="W18" s="95">
        <v>64.62</v>
      </c>
      <c r="X18" s="35">
        <f t="shared" si="6"/>
        <v>5</v>
      </c>
      <c r="Y18" s="95">
        <f t="shared" ref="Y18" si="14">(T18*U18)+(V18*W18)</f>
        <v>926.22</v>
      </c>
      <c r="Z18" s="96">
        <f t="shared" ref="Z18" si="15">Y18+S18</f>
        <v>926.22</v>
      </c>
      <c r="AA18" s="99" t="s">
        <v>227</v>
      </c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203</v>
      </c>
      <c r="D19" s="27">
        <v>3905</v>
      </c>
      <c r="E19" s="27" t="s">
        <v>143</v>
      </c>
      <c r="F19" s="73" t="s">
        <v>188</v>
      </c>
      <c r="G19" s="62"/>
      <c r="H19" s="29" t="s">
        <v>202</v>
      </c>
      <c r="I19" s="35" t="s">
        <v>142</v>
      </c>
      <c r="J19" s="28" t="s">
        <v>233</v>
      </c>
      <c r="K19" s="35" t="s">
        <v>142</v>
      </c>
      <c r="L19" s="50" t="s">
        <v>204</v>
      </c>
      <c r="M19" s="30">
        <v>45700</v>
      </c>
      <c r="N19" s="30">
        <v>45700</v>
      </c>
      <c r="O19" s="45" t="s">
        <v>226</v>
      </c>
      <c r="P19" s="45" t="s">
        <v>226</v>
      </c>
      <c r="Q19" s="109" t="s">
        <v>226</v>
      </c>
      <c r="R19" s="109" t="s">
        <v>226</v>
      </c>
      <c r="S19" s="93"/>
      <c r="T19" s="35"/>
      <c r="U19" s="95">
        <v>0</v>
      </c>
      <c r="V19" s="35">
        <v>1</v>
      </c>
      <c r="W19" s="95">
        <v>55</v>
      </c>
      <c r="X19" s="35">
        <f t="shared" si="6"/>
        <v>1</v>
      </c>
      <c r="Y19" s="95">
        <f t="shared" ref="Y19:Y21" si="16">(T19*U19)+(V19*W19)</f>
        <v>55</v>
      </c>
      <c r="Z19" s="96">
        <f t="shared" ref="Z19:Z21" si="17">Y19+S19</f>
        <v>55</v>
      </c>
      <c r="AA19" s="99" t="s">
        <v>227</v>
      </c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27" t="s">
        <v>148</v>
      </c>
      <c r="D20" s="27">
        <v>3735</v>
      </c>
      <c r="E20" s="27" t="s">
        <v>143</v>
      </c>
      <c r="F20" s="73" t="s">
        <v>188</v>
      </c>
      <c r="G20" s="62"/>
      <c r="H20" s="29" t="s">
        <v>202</v>
      </c>
      <c r="I20" s="35" t="s">
        <v>142</v>
      </c>
      <c r="J20" s="28" t="s">
        <v>233</v>
      </c>
      <c r="K20" s="35" t="s">
        <v>142</v>
      </c>
      <c r="L20" s="50" t="s">
        <v>205</v>
      </c>
      <c r="M20" s="30">
        <v>45706</v>
      </c>
      <c r="N20" s="30">
        <v>45706</v>
      </c>
      <c r="O20" s="45" t="s">
        <v>226</v>
      </c>
      <c r="P20" s="45" t="s">
        <v>226</v>
      </c>
      <c r="Q20" s="109" t="s">
        <v>226</v>
      </c>
      <c r="R20" s="109" t="s">
        <v>226</v>
      </c>
      <c r="S20" s="93"/>
      <c r="T20" s="35"/>
      <c r="U20" s="95">
        <v>0</v>
      </c>
      <c r="V20" s="35">
        <v>1</v>
      </c>
      <c r="W20" s="95">
        <v>55</v>
      </c>
      <c r="X20" s="35">
        <f t="shared" si="6"/>
        <v>1</v>
      </c>
      <c r="Y20" s="95">
        <f t="shared" si="16"/>
        <v>55</v>
      </c>
      <c r="Z20" s="96">
        <f t="shared" si="17"/>
        <v>55</v>
      </c>
      <c r="AA20" s="99" t="s">
        <v>227</v>
      </c>
      <c r="AB20" s="38"/>
      <c r="AC20" s="41"/>
      <c r="AD20" s="38"/>
    </row>
    <row r="21" spans="1:30" s="57" customFormat="1" ht="45" customHeight="1">
      <c r="A21" s="27" t="s">
        <v>430</v>
      </c>
      <c r="B21" s="27" t="s">
        <v>430</v>
      </c>
      <c r="C21" s="27" t="s">
        <v>159</v>
      </c>
      <c r="D21" s="27">
        <v>86959</v>
      </c>
      <c r="E21" s="50" t="s">
        <v>160</v>
      </c>
      <c r="F21" s="28" t="s">
        <v>209</v>
      </c>
      <c r="G21" s="28"/>
      <c r="H21" s="29" t="s">
        <v>7</v>
      </c>
      <c r="I21" s="35" t="s">
        <v>142</v>
      </c>
      <c r="J21" s="28" t="s">
        <v>233</v>
      </c>
      <c r="K21" s="35" t="s">
        <v>206</v>
      </c>
      <c r="L21" s="50" t="s">
        <v>207</v>
      </c>
      <c r="M21" s="30">
        <v>45703</v>
      </c>
      <c r="N21" s="30">
        <v>45704</v>
      </c>
      <c r="O21" s="37" t="s">
        <v>220</v>
      </c>
      <c r="P21" s="77" t="s">
        <v>529</v>
      </c>
      <c r="Q21" s="106">
        <v>2016.4</v>
      </c>
      <c r="R21" s="105" t="s">
        <v>226</v>
      </c>
      <c r="S21" s="93">
        <f>Q21</f>
        <v>2016.4</v>
      </c>
      <c r="T21" s="35">
        <v>1</v>
      </c>
      <c r="U21" s="95">
        <v>449.67</v>
      </c>
      <c r="V21" s="35"/>
      <c r="W21" s="95">
        <v>0</v>
      </c>
      <c r="X21" s="35">
        <f t="shared" ref="X21" si="18">T21+V21</f>
        <v>1</v>
      </c>
      <c r="Y21" s="95">
        <f t="shared" si="16"/>
        <v>449.67</v>
      </c>
      <c r="Z21" s="96">
        <f t="shared" si="17"/>
        <v>2466.0700000000002</v>
      </c>
      <c r="AA21" s="42"/>
      <c r="AB21" s="56"/>
      <c r="AC21" s="41"/>
      <c r="AD21" s="56"/>
    </row>
    <row r="22" spans="1:30" s="57" customFormat="1" ht="45" customHeight="1">
      <c r="A22" s="27" t="s">
        <v>430</v>
      </c>
      <c r="B22" s="27" t="s">
        <v>430</v>
      </c>
      <c r="C22" s="27" t="s">
        <v>159</v>
      </c>
      <c r="D22" s="27">
        <v>86959</v>
      </c>
      <c r="E22" s="50" t="s">
        <v>160</v>
      </c>
      <c r="F22" s="28" t="s">
        <v>208</v>
      </c>
      <c r="G22" s="28"/>
      <c r="H22" s="29" t="s">
        <v>7</v>
      </c>
      <c r="I22" s="35" t="s">
        <v>206</v>
      </c>
      <c r="J22" s="28" t="s">
        <v>207</v>
      </c>
      <c r="K22" s="35" t="s">
        <v>183</v>
      </c>
      <c r="L22" s="50" t="s">
        <v>184</v>
      </c>
      <c r="M22" s="30">
        <v>45704</v>
      </c>
      <c r="N22" s="30">
        <v>45705</v>
      </c>
      <c r="O22" s="37" t="s">
        <v>220</v>
      </c>
      <c r="P22" s="77" t="s">
        <v>529</v>
      </c>
      <c r="Q22" s="106">
        <v>2016.21</v>
      </c>
      <c r="R22" s="106">
        <v>2095.46</v>
      </c>
      <c r="S22" s="93">
        <f>Q22+R22</f>
        <v>4111.67</v>
      </c>
      <c r="T22" s="35">
        <v>1</v>
      </c>
      <c r="U22" s="95">
        <v>449.67</v>
      </c>
      <c r="V22" s="35">
        <v>1</v>
      </c>
      <c r="W22" s="95">
        <v>134.9</v>
      </c>
      <c r="X22" s="35">
        <f t="shared" si="0"/>
        <v>2</v>
      </c>
      <c r="Y22" s="95">
        <f t="shared" si="1"/>
        <v>584.57000000000005</v>
      </c>
      <c r="Z22" s="96">
        <f t="shared" si="2"/>
        <v>4696.24</v>
      </c>
      <c r="AA22" s="42"/>
      <c r="AB22" s="56"/>
      <c r="AC22" s="41"/>
      <c r="AD22" s="56"/>
    </row>
    <row r="23" spans="1:30" s="39" customFormat="1" ht="45" customHeight="1">
      <c r="A23" s="27" t="s">
        <v>430</v>
      </c>
      <c r="B23" s="27" t="s">
        <v>430</v>
      </c>
      <c r="C23" s="27" t="s">
        <v>163</v>
      </c>
      <c r="D23" s="27">
        <v>2399</v>
      </c>
      <c r="E23" s="27" t="s">
        <v>210</v>
      </c>
      <c r="F23" s="73" t="s">
        <v>209</v>
      </c>
      <c r="G23" s="62"/>
      <c r="H23" s="29" t="s">
        <v>7</v>
      </c>
      <c r="I23" s="35" t="s">
        <v>142</v>
      </c>
      <c r="J23" s="28" t="s">
        <v>233</v>
      </c>
      <c r="K23" s="35" t="s">
        <v>142</v>
      </c>
      <c r="L23" s="36" t="s">
        <v>205</v>
      </c>
      <c r="M23" s="30">
        <v>45706</v>
      </c>
      <c r="N23" s="30">
        <v>45706</v>
      </c>
      <c r="O23" s="37" t="s">
        <v>226</v>
      </c>
      <c r="P23" s="37" t="s">
        <v>226</v>
      </c>
      <c r="Q23" s="94" t="s">
        <v>226</v>
      </c>
      <c r="R23" s="94" t="s">
        <v>226</v>
      </c>
      <c r="S23" s="93"/>
      <c r="T23" s="35"/>
      <c r="U23" s="95"/>
      <c r="V23" s="35">
        <v>1</v>
      </c>
      <c r="W23" s="95">
        <v>55</v>
      </c>
      <c r="X23" s="35">
        <f t="shared" ref="X23" si="19">T23+V23</f>
        <v>1</v>
      </c>
      <c r="Y23" s="95">
        <f t="shared" ref="Y23" si="20">(T23*U23)+(V23*W23)</f>
        <v>55</v>
      </c>
      <c r="Z23" s="96">
        <f t="shared" ref="Z23" si="21">Y23+S23</f>
        <v>55</v>
      </c>
      <c r="AA23" s="99" t="s">
        <v>227</v>
      </c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163</v>
      </c>
      <c r="D24" s="27">
        <v>2399</v>
      </c>
      <c r="E24" s="27" t="s">
        <v>210</v>
      </c>
      <c r="F24" s="73" t="s">
        <v>209</v>
      </c>
      <c r="G24" s="62"/>
      <c r="H24" s="29" t="s">
        <v>7</v>
      </c>
      <c r="I24" s="35" t="s">
        <v>142</v>
      </c>
      <c r="J24" s="28" t="s">
        <v>233</v>
      </c>
      <c r="K24" s="35" t="s">
        <v>142</v>
      </c>
      <c r="L24" s="36" t="s">
        <v>211</v>
      </c>
      <c r="M24" s="30">
        <v>45709</v>
      </c>
      <c r="N24" s="30">
        <v>45709</v>
      </c>
      <c r="O24" s="37" t="s">
        <v>226</v>
      </c>
      <c r="P24" s="37" t="s">
        <v>226</v>
      </c>
      <c r="Q24" s="94" t="s">
        <v>226</v>
      </c>
      <c r="R24" s="94" t="s">
        <v>226</v>
      </c>
      <c r="S24" s="93"/>
      <c r="T24" s="35"/>
      <c r="U24" s="95"/>
      <c r="V24" s="35">
        <v>1</v>
      </c>
      <c r="W24" s="95">
        <v>55</v>
      </c>
      <c r="X24" s="35">
        <f t="shared" si="0"/>
        <v>1</v>
      </c>
      <c r="Y24" s="95">
        <f t="shared" si="1"/>
        <v>55</v>
      </c>
      <c r="Z24" s="96">
        <f t="shared" si="2"/>
        <v>55</v>
      </c>
      <c r="AA24" s="99" t="s">
        <v>227</v>
      </c>
      <c r="AB24" s="38"/>
      <c r="AC24" s="41"/>
      <c r="AD24" s="38"/>
    </row>
    <row r="25" spans="1:30" s="39" customFormat="1" ht="45" customHeight="1">
      <c r="A25" s="27" t="s">
        <v>430</v>
      </c>
      <c r="B25" s="27" t="s">
        <v>430</v>
      </c>
      <c r="C25" s="27" t="s">
        <v>148</v>
      </c>
      <c r="D25" s="27">
        <v>3735</v>
      </c>
      <c r="E25" s="27" t="s">
        <v>143</v>
      </c>
      <c r="F25" s="73" t="s">
        <v>188</v>
      </c>
      <c r="G25" s="62"/>
      <c r="H25" s="29" t="s">
        <v>202</v>
      </c>
      <c r="I25" s="35" t="s">
        <v>142</v>
      </c>
      <c r="J25" s="28" t="s">
        <v>233</v>
      </c>
      <c r="K25" s="35" t="s">
        <v>142</v>
      </c>
      <c r="L25" s="50" t="s">
        <v>211</v>
      </c>
      <c r="M25" s="30">
        <v>45709</v>
      </c>
      <c r="N25" s="30">
        <v>45709</v>
      </c>
      <c r="O25" s="37" t="s">
        <v>226</v>
      </c>
      <c r="P25" s="37" t="s">
        <v>226</v>
      </c>
      <c r="Q25" s="94" t="s">
        <v>226</v>
      </c>
      <c r="R25" s="94" t="s">
        <v>226</v>
      </c>
      <c r="S25" s="93"/>
      <c r="T25" s="35"/>
      <c r="U25" s="95">
        <v>0</v>
      </c>
      <c r="V25" s="35">
        <v>1</v>
      </c>
      <c r="W25" s="95">
        <v>55</v>
      </c>
      <c r="X25" s="35">
        <f t="shared" si="0"/>
        <v>1</v>
      </c>
      <c r="Y25" s="95">
        <f t="shared" si="1"/>
        <v>55</v>
      </c>
      <c r="Z25" s="96">
        <f t="shared" si="2"/>
        <v>55</v>
      </c>
      <c r="AA25" s="99" t="s">
        <v>227</v>
      </c>
      <c r="AB25" s="38"/>
      <c r="AC25" s="41"/>
      <c r="AD25" s="38"/>
    </row>
    <row r="26" spans="1:30" s="57" customFormat="1" ht="45" customHeight="1">
      <c r="A26" s="27" t="s">
        <v>430</v>
      </c>
      <c r="B26" s="27" t="s">
        <v>430</v>
      </c>
      <c r="C26" s="27" t="s">
        <v>159</v>
      </c>
      <c r="D26" s="27">
        <v>86959</v>
      </c>
      <c r="E26" s="50" t="s">
        <v>160</v>
      </c>
      <c r="F26" s="28" t="s">
        <v>212</v>
      </c>
      <c r="G26" s="28"/>
      <c r="H26" s="29" t="s">
        <v>7</v>
      </c>
      <c r="I26" s="35" t="s">
        <v>142</v>
      </c>
      <c r="J26" s="28" t="s">
        <v>233</v>
      </c>
      <c r="K26" s="35" t="s">
        <v>183</v>
      </c>
      <c r="L26" s="50" t="s">
        <v>184</v>
      </c>
      <c r="M26" s="30">
        <v>45709</v>
      </c>
      <c r="N26" s="30">
        <v>45710</v>
      </c>
      <c r="O26" s="37" t="s">
        <v>224</v>
      </c>
      <c r="P26" s="77" t="s">
        <v>529</v>
      </c>
      <c r="Q26" s="110">
        <v>3449.96</v>
      </c>
      <c r="R26" s="110">
        <v>3105.62</v>
      </c>
      <c r="S26" s="93">
        <f>Q26+R26</f>
        <v>6555.58</v>
      </c>
      <c r="T26" s="35">
        <v>1</v>
      </c>
      <c r="U26" s="95">
        <v>449.67</v>
      </c>
      <c r="V26" s="35">
        <v>1</v>
      </c>
      <c r="W26" s="95">
        <v>134.9</v>
      </c>
      <c r="X26" s="35">
        <f t="shared" si="0"/>
        <v>2</v>
      </c>
      <c r="Y26" s="95">
        <f t="shared" si="1"/>
        <v>584.57000000000005</v>
      </c>
      <c r="Z26" s="96">
        <f t="shared" si="2"/>
        <v>7140.15</v>
      </c>
      <c r="AA26" s="42"/>
      <c r="AB26" s="56"/>
      <c r="AC26" s="41"/>
      <c r="AD26" s="56"/>
    </row>
    <row r="27" spans="1:30" s="57" customFormat="1" ht="45" customHeight="1">
      <c r="A27" s="27" t="s">
        <v>430</v>
      </c>
      <c r="B27" s="27" t="s">
        <v>430</v>
      </c>
      <c r="C27" s="27" t="s">
        <v>213</v>
      </c>
      <c r="D27" s="27" t="s">
        <v>214</v>
      </c>
      <c r="E27" s="50" t="s">
        <v>215</v>
      </c>
      <c r="F27" s="28" t="s">
        <v>216</v>
      </c>
      <c r="G27" s="28"/>
      <c r="H27" s="29" t="s">
        <v>7</v>
      </c>
      <c r="I27" s="35" t="s">
        <v>142</v>
      </c>
      <c r="J27" s="28" t="s">
        <v>233</v>
      </c>
      <c r="K27" s="35" t="s">
        <v>142</v>
      </c>
      <c r="L27" s="50" t="s">
        <v>176</v>
      </c>
      <c r="M27" s="30">
        <v>45713</v>
      </c>
      <c r="N27" s="30">
        <v>45715</v>
      </c>
      <c r="O27" s="37" t="s">
        <v>226</v>
      </c>
      <c r="P27" s="37" t="s">
        <v>226</v>
      </c>
      <c r="Q27" s="94" t="s">
        <v>226</v>
      </c>
      <c r="R27" s="94" t="s">
        <v>226</v>
      </c>
      <c r="S27" s="93"/>
      <c r="T27" s="35">
        <v>2</v>
      </c>
      <c r="U27" s="95">
        <v>170.12</v>
      </c>
      <c r="V27" s="35">
        <v>1</v>
      </c>
      <c r="W27" s="95">
        <v>57</v>
      </c>
      <c r="X27" s="35">
        <f t="shared" ref="X27" si="22">T27+V27</f>
        <v>3</v>
      </c>
      <c r="Y27" s="95">
        <f t="shared" ref="Y27" si="23">(T27*U27)+(V27*W27)</f>
        <v>397.24</v>
      </c>
      <c r="Z27" s="96">
        <f t="shared" ref="Z27" si="24">Y27+S27</f>
        <v>397.24</v>
      </c>
      <c r="AA27" s="99" t="s">
        <v>227</v>
      </c>
      <c r="AB27" s="56"/>
      <c r="AC27" s="41"/>
      <c r="AD27" s="56"/>
    </row>
    <row r="28" spans="1:30" s="57" customFormat="1" ht="45" customHeight="1">
      <c r="A28" s="27" t="s">
        <v>430</v>
      </c>
      <c r="B28" s="27" t="s">
        <v>430</v>
      </c>
      <c r="C28" s="27" t="s">
        <v>217</v>
      </c>
      <c r="D28" s="27">
        <v>865095</v>
      </c>
      <c r="E28" s="50" t="s">
        <v>215</v>
      </c>
      <c r="F28" s="28" t="s">
        <v>216</v>
      </c>
      <c r="G28" s="28"/>
      <c r="H28" s="29" t="s">
        <v>7</v>
      </c>
      <c r="I28" s="35" t="s">
        <v>142</v>
      </c>
      <c r="J28" s="28" t="s">
        <v>233</v>
      </c>
      <c r="K28" s="35" t="s">
        <v>142</v>
      </c>
      <c r="L28" s="50" t="s">
        <v>176</v>
      </c>
      <c r="M28" s="30">
        <v>45713</v>
      </c>
      <c r="N28" s="30">
        <v>45715</v>
      </c>
      <c r="O28" s="37" t="s">
        <v>226</v>
      </c>
      <c r="P28" s="37" t="s">
        <v>226</v>
      </c>
      <c r="Q28" s="94" t="s">
        <v>226</v>
      </c>
      <c r="R28" s="94" t="s">
        <v>226</v>
      </c>
      <c r="S28" s="93"/>
      <c r="T28" s="35">
        <v>2</v>
      </c>
      <c r="U28" s="95">
        <v>170.12</v>
      </c>
      <c r="V28" s="35">
        <v>1</v>
      </c>
      <c r="W28" s="95">
        <v>57</v>
      </c>
      <c r="X28" s="35">
        <f t="shared" ref="X28" si="25">T28+V28</f>
        <v>3</v>
      </c>
      <c r="Y28" s="95">
        <f t="shared" ref="Y28" si="26">(T28*U28)+(V28*W28)</f>
        <v>397.24</v>
      </c>
      <c r="Z28" s="96">
        <f t="shared" ref="Z28" si="27">Y28+S28</f>
        <v>397.24</v>
      </c>
      <c r="AA28" s="99" t="s">
        <v>227</v>
      </c>
      <c r="AB28" s="56"/>
      <c r="AC28" s="41"/>
      <c r="AD28" s="56"/>
    </row>
    <row r="29" spans="1:30" s="57" customFormat="1" ht="45" customHeight="1">
      <c r="A29" s="27" t="s">
        <v>430</v>
      </c>
      <c r="B29" s="27" t="s">
        <v>430</v>
      </c>
      <c r="C29" s="51" t="s">
        <v>146</v>
      </c>
      <c r="D29" s="27" t="s">
        <v>147</v>
      </c>
      <c r="E29" s="27" t="s">
        <v>218</v>
      </c>
      <c r="F29" s="28" t="s">
        <v>219</v>
      </c>
      <c r="G29" s="28"/>
      <c r="H29" s="29" t="s">
        <v>7</v>
      </c>
      <c r="I29" s="35" t="s">
        <v>142</v>
      </c>
      <c r="J29" s="28" t="s">
        <v>233</v>
      </c>
      <c r="K29" s="35" t="s">
        <v>183</v>
      </c>
      <c r="L29" s="52" t="s">
        <v>184</v>
      </c>
      <c r="M29" s="44">
        <v>45704</v>
      </c>
      <c r="N29" s="44">
        <v>45705</v>
      </c>
      <c r="O29" s="37" t="s">
        <v>220</v>
      </c>
      <c r="P29" s="77" t="s">
        <v>529</v>
      </c>
      <c r="Q29" s="110">
        <v>1758.23</v>
      </c>
      <c r="R29" s="110">
        <v>1758.25</v>
      </c>
      <c r="S29" s="93">
        <f>Q29+R29</f>
        <v>3516.48</v>
      </c>
      <c r="T29" s="35">
        <v>1</v>
      </c>
      <c r="U29" s="95">
        <v>332.08</v>
      </c>
      <c r="V29" s="35">
        <v>1</v>
      </c>
      <c r="W29" s="95">
        <v>99.64</v>
      </c>
      <c r="X29" s="35">
        <f t="shared" si="0"/>
        <v>2</v>
      </c>
      <c r="Y29" s="95">
        <f t="shared" si="1"/>
        <v>431.71999999999997</v>
      </c>
      <c r="Z29" s="102">
        <f t="shared" si="2"/>
        <v>3948.2</v>
      </c>
      <c r="AA29" s="42"/>
      <c r="AB29" s="40"/>
      <c r="AC29" s="41"/>
      <c r="AD29" s="40"/>
    </row>
    <row r="30" spans="1:30" ht="15.75" customHeight="1">
      <c r="A30" s="240" t="s">
        <v>40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20"/>
      <c r="M30" s="58"/>
      <c r="N30" s="58"/>
      <c r="O30" s="58"/>
      <c r="P30" s="58"/>
      <c r="Q30" s="111"/>
      <c r="R30" s="111"/>
      <c r="S30" s="111"/>
      <c r="T30" s="55"/>
      <c r="U30" s="116"/>
      <c r="V30" s="55"/>
      <c r="W30" s="116"/>
      <c r="X30" s="68"/>
      <c r="Y30" s="116"/>
      <c r="Z30" s="118"/>
      <c r="AA30" s="55"/>
      <c r="AB30" s="55"/>
      <c r="AC30" s="41"/>
    </row>
    <row r="31" spans="1:30" ht="15.75" customHeight="1">
      <c r="A31" s="241" t="s">
        <v>41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2"/>
      <c r="M31" s="58"/>
      <c r="N31" s="58"/>
      <c r="O31" s="58"/>
      <c r="P31" s="58"/>
      <c r="Q31" s="111"/>
      <c r="R31" s="111"/>
      <c r="S31" s="111"/>
      <c r="T31" s="55"/>
      <c r="U31" s="116"/>
      <c r="V31" s="55"/>
      <c r="W31" s="116"/>
      <c r="X31" s="68"/>
      <c r="Y31" s="116"/>
      <c r="Z31" s="118"/>
      <c r="AA31" s="55"/>
      <c r="AB31" s="55"/>
    </row>
    <row r="32" spans="1:30" ht="15.75" customHeight="1">
      <c r="A32" s="230" t="s">
        <v>42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2"/>
      <c r="M32" s="58"/>
      <c r="N32" s="58"/>
      <c r="O32" s="58"/>
      <c r="P32" s="58"/>
      <c r="Q32" s="111"/>
      <c r="R32" s="111"/>
      <c r="S32" s="111"/>
      <c r="T32" s="59"/>
      <c r="U32" s="116"/>
      <c r="V32" s="55"/>
      <c r="W32" s="116"/>
      <c r="X32" s="68"/>
      <c r="Y32" s="116"/>
      <c r="Z32" s="118"/>
      <c r="AA32" s="55"/>
      <c r="AB32" s="55"/>
    </row>
    <row r="33" spans="1:30" ht="15.75" customHeight="1">
      <c r="A33" s="230" t="s">
        <v>43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2"/>
      <c r="M33" s="58"/>
      <c r="N33" s="58"/>
      <c r="O33" s="58"/>
      <c r="P33" s="58"/>
      <c r="Q33" s="111"/>
      <c r="R33" s="111"/>
      <c r="S33" s="114"/>
      <c r="T33" s="55"/>
      <c r="U33" s="116"/>
      <c r="V33" s="55"/>
      <c r="W33" s="116"/>
      <c r="X33" s="68"/>
      <c r="Y33" s="116"/>
      <c r="Z33" s="118"/>
      <c r="AA33" s="55"/>
      <c r="AB33" s="55"/>
    </row>
    <row r="34" spans="1:30" ht="15.75" customHeight="1">
      <c r="A34" s="230" t="s">
        <v>44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2"/>
      <c r="M34" s="58"/>
      <c r="N34" s="58"/>
      <c r="O34" s="58"/>
      <c r="P34" s="58"/>
      <c r="Q34" s="111"/>
      <c r="R34" s="111"/>
      <c r="S34" s="114"/>
      <c r="T34" s="55"/>
      <c r="U34" s="116"/>
      <c r="V34" s="55"/>
      <c r="W34" s="116"/>
      <c r="X34" s="68"/>
      <c r="Y34" s="116"/>
      <c r="Z34" s="118"/>
      <c r="AA34" s="55"/>
      <c r="AB34" s="55"/>
    </row>
    <row r="35" spans="1:30" ht="15.75" customHeight="1">
      <c r="A35" s="230" t="s">
        <v>45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2"/>
      <c r="M35" s="58"/>
      <c r="N35" s="58"/>
      <c r="O35" s="58"/>
      <c r="P35" s="58"/>
      <c r="Q35" s="111"/>
      <c r="R35" s="111"/>
      <c r="S35" s="114"/>
      <c r="T35" s="55"/>
      <c r="U35" s="116"/>
      <c r="V35" s="55"/>
      <c r="W35" s="116"/>
      <c r="X35" s="68"/>
      <c r="Y35" s="116"/>
      <c r="Z35" s="118"/>
      <c r="AA35" s="55"/>
      <c r="AB35" s="55"/>
    </row>
    <row r="36" spans="1:30" ht="15.75" customHeight="1">
      <c r="A36" s="230" t="s">
        <v>46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2"/>
      <c r="M36" s="58"/>
      <c r="N36" s="58"/>
      <c r="O36" s="58"/>
      <c r="P36" s="58"/>
      <c r="Q36" s="111"/>
      <c r="R36" s="111"/>
      <c r="S36" s="111"/>
      <c r="T36" s="55"/>
      <c r="U36" s="116"/>
      <c r="V36" s="55"/>
      <c r="W36" s="116"/>
      <c r="X36" s="68"/>
      <c r="Y36" s="116"/>
      <c r="Z36" s="118"/>
      <c r="AA36" s="55"/>
      <c r="AB36" s="55"/>
    </row>
    <row r="37" spans="1:30" ht="15.75" customHeight="1">
      <c r="A37" s="230" t="s">
        <v>47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2"/>
      <c r="M37" s="58"/>
      <c r="N37" s="58"/>
      <c r="O37" s="58"/>
      <c r="P37" s="58"/>
      <c r="Q37" s="111"/>
      <c r="R37" s="111"/>
      <c r="S37" s="111"/>
      <c r="T37" s="55"/>
      <c r="U37" s="116"/>
      <c r="V37" s="55"/>
      <c r="W37" s="116"/>
      <c r="X37" s="68"/>
      <c r="Y37" s="116"/>
      <c r="Z37" s="118"/>
      <c r="AA37" s="55"/>
      <c r="AB37" s="55"/>
    </row>
    <row r="38" spans="1:30" ht="15.75" customHeight="1">
      <c r="A38" s="230" t="s">
        <v>91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2"/>
      <c r="M38" s="58"/>
      <c r="N38" s="58"/>
      <c r="O38" s="58"/>
      <c r="P38" s="58"/>
      <c r="Q38" s="111"/>
      <c r="R38" s="111"/>
      <c r="S38" s="111"/>
      <c r="T38" s="55"/>
      <c r="U38" s="116"/>
      <c r="V38" s="55"/>
      <c r="W38" s="116"/>
      <c r="X38" s="68"/>
      <c r="Y38" s="116"/>
      <c r="Z38" s="118"/>
      <c r="AA38" s="55"/>
      <c r="AB38" s="55"/>
      <c r="AC38" s="55"/>
      <c r="AD38" s="55"/>
    </row>
    <row r="39" spans="1:30" ht="15.75" customHeight="1">
      <c r="A39" s="230" t="s">
        <v>92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2"/>
      <c r="M39" s="58"/>
      <c r="N39" s="58"/>
      <c r="O39" s="58"/>
      <c r="P39" s="58"/>
      <c r="Q39" s="111"/>
      <c r="R39" s="111"/>
      <c r="S39" s="111"/>
      <c r="T39" s="55"/>
      <c r="U39" s="116"/>
      <c r="V39" s="55"/>
      <c r="W39" s="116"/>
      <c r="X39" s="68"/>
      <c r="Y39" s="116"/>
      <c r="Z39" s="118"/>
      <c r="AA39" s="55"/>
      <c r="AB39" s="55"/>
    </row>
    <row r="40" spans="1:30" ht="15.75" customHeight="1">
      <c r="A40" s="230" t="s">
        <v>93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2"/>
      <c r="M40" s="58"/>
      <c r="N40" s="58"/>
      <c r="O40" s="58"/>
      <c r="P40" s="58"/>
      <c r="Q40" s="111"/>
      <c r="R40" s="111"/>
      <c r="S40" s="111"/>
      <c r="T40" s="55"/>
      <c r="U40" s="116"/>
      <c r="V40" s="55"/>
      <c r="W40" s="116"/>
      <c r="X40" s="68"/>
      <c r="Y40" s="116"/>
      <c r="Z40" s="118"/>
      <c r="AA40" s="55"/>
      <c r="AB40" s="55"/>
    </row>
    <row r="41" spans="1:30" ht="15.75" customHeight="1">
      <c r="A41" s="230" t="s">
        <v>94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2"/>
      <c r="M41" s="58"/>
      <c r="N41" s="58"/>
      <c r="O41" s="58"/>
      <c r="P41" s="58"/>
      <c r="Q41" s="111"/>
      <c r="R41" s="111"/>
      <c r="S41" s="111"/>
      <c r="T41" s="55"/>
      <c r="U41" s="116"/>
      <c r="V41" s="55"/>
      <c r="W41" s="116"/>
      <c r="X41" s="68"/>
      <c r="Y41" s="116"/>
      <c r="Z41" s="118"/>
      <c r="AA41" s="55"/>
      <c r="AB41" s="55"/>
    </row>
    <row r="42" spans="1:30" ht="15.75" customHeight="1">
      <c r="A42" s="230" t="s">
        <v>95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2"/>
      <c r="M42" s="58"/>
      <c r="N42" s="58"/>
      <c r="O42" s="58"/>
      <c r="P42" s="58"/>
      <c r="Q42" s="111"/>
      <c r="R42" s="111"/>
      <c r="S42" s="111"/>
      <c r="T42" s="55"/>
      <c r="U42" s="116"/>
      <c r="V42" s="55"/>
      <c r="W42" s="116"/>
      <c r="X42" s="68"/>
      <c r="Y42" s="116"/>
      <c r="Z42" s="118"/>
      <c r="AA42" s="55"/>
      <c r="AB42" s="55"/>
    </row>
    <row r="43" spans="1:30" ht="15.75" customHeight="1">
      <c r="A43" s="230" t="s">
        <v>96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2"/>
      <c r="M43" s="58"/>
      <c r="N43" s="58"/>
      <c r="O43" s="58"/>
      <c r="P43" s="58"/>
      <c r="Q43" s="111"/>
      <c r="R43" s="111"/>
      <c r="S43" s="111"/>
      <c r="T43" s="55"/>
      <c r="U43" s="116"/>
      <c r="V43" s="55"/>
      <c r="W43" s="116"/>
      <c r="X43" s="68"/>
      <c r="Y43" s="116"/>
      <c r="Z43" s="118"/>
      <c r="AA43" s="55"/>
      <c r="AB43" s="55"/>
    </row>
    <row r="44" spans="1:30" ht="15.75" customHeight="1">
      <c r="A44" s="230" t="s">
        <v>97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2"/>
      <c r="M44" s="58"/>
      <c r="N44" s="58"/>
      <c r="O44" s="58"/>
      <c r="P44" s="58"/>
      <c r="Q44" s="111"/>
      <c r="R44" s="111"/>
      <c r="S44" s="111"/>
      <c r="T44" s="55"/>
      <c r="U44" s="116"/>
      <c r="V44" s="55"/>
      <c r="W44" s="116"/>
      <c r="X44" s="68"/>
      <c r="Y44" s="116"/>
      <c r="Z44" s="118"/>
      <c r="AA44" s="55"/>
      <c r="AB44" s="55"/>
    </row>
    <row r="45" spans="1:30" ht="15.75" customHeight="1">
      <c r="A45" s="230" t="s">
        <v>98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2"/>
      <c r="M45" s="58"/>
      <c r="N45" s="58"/>
      <c r="O45" s="58"/>
      <c r="P45" s="58"/>
      <c r="Q45" s="111"/>
      <c r="R45" s="111"/>
      <c r="S45" s="111"/>
      <c r="T45" s="55"/>
      <c r="U45" s="116"/>
      <c r="V45" s="55"/>
      <c r="W45" s="116"/>
      <c r="X45" s="68"/>
      <c r="Y45" s="116"/>
      <c r="Z45" s="118"/>
      <c r="AA45" s="55"/>
      <c r="AB45" s="55"/>
    </row>
    <row r="46" spans="1:30" ht="15.75" customHeight="1">
      <c r="A46" s="230" t="s">
        <v>99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  <c r="M46" s="58"/>
      <c r="N46" s="58"/>
      <c r="O46" s="58"/>
      <c r="P46" s="58"/>
      <c r="Q46" s="111"/>
      <c r="R46" s="111"/>
      <c r="S46" s="111"/>
      <c r="T46" s="55"/>
      <c r="U46" s="116"/>
      <c r="V46" s="55"/>
      <c r="W46" s="116"/>
      <c r="X46" s="68"/>
      <c r="Y46" s="116"/>
      <c r="Z46" s="118"/>
      <c r="AA46" s="55"/>
      <c r="AB46" s="55"/>
    </row>
    <row r="47" spans="1:30" ht="15.75" customHeight="1">
      <c r="A47" s="230" t="s">
        <v>100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2"/>
      <c r="M47" s="58"/>
      <c r="N47" s="58"/>
      <c r="O47" s="58"/>
      <c r="P47" s="58"/>
      <c r="Q47" s="111"/>
      <c r="R47" s="111"/>
      <c r="S47" s="111"/>
      <c r="T47" s="55"/>
      <c r="U47" s="116"/>
      <c r="V47" s="55"/>
      <c r="W47" s="116"/>
      <c r="X47" s="68"/>
      <c r="Y47" s="116"/>
      <c r="Z47" s="118"/>
      <c r="AA47" s="55"/>
      <c r="AB47" s="55"/>
    </row>
    <row r="48" spans="1:30" ht="15.75" customHeight="1">
      <c r="A48" s="230" t="s">
        <v>101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58"/>
      <c r="N48" s="58"/>
      <c r="O48" s="58"/>
      <c r="P48" s="58"/>
      <c r="Q48" s="111"/>
      <c r="R48" s="111"/>
      <c r="S48" s="111"/>
      <c r="T48" s="55"/>
      <c r="U48" s="116"/>
      <c r="V48" s="55"/>
      <c r="W48" s="116"/>
      <c r="X48" s="68"/>
      <c r="Y48" s="116"/>
      <c r="Z48" s="118"/>
      <c r="AA48" s="55"/>
      <c r="AB48" s="55"/>
    </row>
    <row r="49" spans="1:28" ht="15.75" customHeight="1">
      <c r="A49" s="230" t="s">
        <v>102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2"/>
      <c r="M49" s="58"/>
      <c r="N49" s="58"/>
      <c r="O49" s="58"/>
      <c r="P49" s="58"/>
      <c r="Q49" s="111"/>
      <c r="R49" s="111"/>
      <c r="S49" s="111"/>
      <c r="T49" s="55"/>
      <c r="U49" s="116"/>
      <c r="V49" s="55"/>
      <c r="W49" s="116"/>
      <c r="X49" s="68"/>
      <c r="Y49" s="116"/>
      <c r="Z49" s="118"/>
      <c r="AA49" s="55"/>
      <c r="AB49" s="55"/>
    </row>
    <row r="50" spans="1:28" ht="15.75" customHeight="1">
      <c r="A50" s="230" t="s">
        <v>103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58"/>
      <c r="N50" s="58"/>
      <c r="O50" s="58"/>
      <c r="P50" s="58"/>
      <c r="Q50" s="111"/>
      <c r="R50" s="111"/>
      <c r="S50" s="111"/>
      <c r="T50" s="55"/>
      <c r="U50" s="116"/>
      <c r="V50" s="55"/>
      <c r="W50" s="116"/>
      <c r="X50" s="68"/>
      <c r="Y50" s="116"/>
      <c r="Z50" s="118"/>
      <c r="AA50" s="55"/>
      <c r="AB50" s="55"/>
    </row>
    <row r="51" spans="1:28" ht="15.75" customHeight="1">
      <c r="A51" s="230" t="s">
        <v>104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  <c r="M51" s="58"/>
      <c r="N51" s="58"/>
      <c r="O51" s="58"/>
      <c r="P51" s="58"/>
      <c r="Q51" s="111"/>
      <c r="R51" s="111"/>
      <c r="S51" s="111"/>
      <c r="T51" s="55"/>
      <c r="U51" s="116"/>
      <c r="V51" s="55"/>
      <c r="W51" s="116"/>
      <c r="X51" s="68"/>
      <c r="Y51" s="116"/>
      <c r="Z51" s="118"/>
      <c r="AA51" s="55"/>
      <c r="AB51" s="55"/>
    </row>
    <row r="52" spans="1:28" ht="15.75" customHeight="1">
      <c r="A52" s="230" t="s">
        <v>105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2"/>
      <c r="M52" s="58"/>
      <c r="N52" s="58"/>
      <c r="O52" s="58"/>
      <c r="P52" s="58"/>
      <c r="Q52" s="111"/>
      <c r="R52" s="111"/>
      <c r="S52" s="111"/>
      <c r="T52" s="55"/>
      <c r="U52" s="116"/>
      <c r="V52" s="55"/>
      <c r="W52" s="116"/>
      <c r="X52" s="68"/>
      <c r="Y52" s="116"/>
      <c r="Z52" s="118"/>
      <c r="AA52" s="55"/>
      <c r="AB52" s="55"/>
    </row>
    <row r="53" spans="1:28" ht="15.75" customHeight="1">
      <c r="A53" s="230" t="s">
        <v>106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2"/>
      <c r="M53" s="58"/>
      <c r="N53" s="58"/>
      <c r="O53" s="58"/>
      <c r="P53" s="58"/>
      <c r="Q53" s="111"/>
      <c r="R53" s="111"/>
      <c r="S53" s="111"/>
      <c r="T53" s="55"/>
      <c r="U53" s="116"/>
      <c r="V53" s="55"/>
      <c r="W53" s="116"/>
      <c r="X53" s="68"/>
      <c r="Y53" s="116"/>
      <c r="Z53" s="118"/>
      <c r="AA53" s="55"/>
      <c r="AB53" s="55"/>
    </row>
    <row r="54" spans="1:28" ht="15.75" customHeight="1">
      <c r="A54" s="230" t="s">
        <v>107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  <c r="M54" s="58"/>
      <c r="N54" s="58"/>
      <c r="O54" s="58"/>
      <c r="P54" s="58"/>
      <c r="Q54" s="111"/>
      <c r="R54" s="111"/>
      <c r="S54" s="111"/>
      <c r="T54" s="55"/>
      <c r="U54" s="116"/>
      <c r="V54" s="55"/>
      <c r="W54" s="116"/>
      <c r="X54" s="68"/>
      <c r="Y54" s="116"/>
      <c r="Z54" s="118"/>
      <c r="AA54" s="55"/>
      <c r="AB54" s="55"/>
    </row>
    <row r="55" spans="1:28" ht="15.75" customHeight="1">
      <c r="A55" s="230" t="s">
        <v>108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  <c r="M55" s="58"/>
      <c r="N55" s="58"/>
      <c r="O55" s="58"/>
      <c r="P55" s="58"/>
      <c r="Q55" s="111"/>
      <c r="R55" s="111"/>
      <c r="S55" s="111"/>
      <c r="T55" s="55"/>
      <c r="U55" s="116"/>
      <c r="V55" s="55"/>
      <c r="W55" s="116"/>
      <c r="X55" s="68"/>
      <c r="Y55" s="116"/>
      <c r="Z55" s="118"/>
      <c r="AA55" s="55"/>
      <c r="AB55" s="55"/>
    </row>
    <row r="56" spans="1:28" ht="15.75" customHeight="1">
      <c r="A56" s="230" t="s">
        <v>109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M56" s="58"/>
      <c r="N56" s="58"/>
      <c r="O56" s="58"/>
      <c r="P56" s="58"/>
      <c r="Q56" s="111"/>
      <c r="R56" s="111"/>
      <c r="S56" s="111"/>
      <c r="T56" s="55"/>
      <c r="U56" s="116"/>
      <c r="V56" s="55"/>
      <c r="W56" s="116"/>
      <c r="X56" s="68"/>
      <c r="Y56" s="116"/>
      <c r="Z56" s="118"/>
      <c r="AA56" s="55"/>
      <c r="AB56" s="55"/>
    </row>
    <row r="57" spans="1:28" ht="15.75" customHeight="1">
      <c r="A57" s="230" t="s">
        <v>110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  <c r="M57" s="58"/>
      <c r="N57" s="58"/>
      <c r="O57" s="58"/>
      <c r="P57" s="58"/>
      <c r="Q57" s="111"/>
      <c r="R57" s="111"/>
      <c r="S57" s="111"/>
      <c r="T57" s="55"/>
      <c r="U57" s="116"/>
      <c r="V57" s="55"/>
      <c r="W57" s="116"/>
      <c r="X57" s="68"/>
      <c r="Y57" s="116"/>
      <c r="Z57" s="118"/>
      <c r="AA57" s="55"/>
      <c r="AB57" s="55"/>
    </row>
    <row r="58" spans="1:28" ht="15.75" customHeight="1">
      <c r="A58" s="230" t="s">
        <v>111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  <c r="M58" s="58"/>
      <c r="N58" s="58"/>
      <c r="O58" s="58"/>
      <c r="P58" s="58"/>
      <c r="Q58" s="111"/>
      <c r="R58" s="111"/>
      <c r="S58" s="111"/>
      <c r="T58" s="55"/>
      <c r="U58" s="116"/>
      <c r="V58" s="55"/>
      <c r="W58" s="116"/>
      <c r="X58" s="68"/>
      <c r="Y58" s="116"/>
      <c r="Z58" s="118"/>
      <c r="AA58" s="55"/>
      <c r="AB58" s="55"/>
    </row>
    <row r="59" spans="1:28" ht="15.75" customHeight="1">
      <c r="A59" s="230" t="s">
        <v>112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  <c r="M59" s="58"/>
      <c r="N59" s="58"/>
      <c r="O59" s="58"/>
      <c r="P59" s="58"/>
      <c r="Q59" s="111"/>
      <c r="R59" s="111"/>
      <c r="S59" s="111"/>
      <c r="T59" s="55"/>
      <c r="U59" s="116"/>
      <c r="V59" s="55"/>
      <c r="W59" s="116"/>
      <c r="X59" s="68"/>
      <c r="Y59" s="116"/>
      <c r="Z59" s="118"/>
      <c r="AA59" s="55"/>
      <c r="AB59" s="55"/>
    </row>
    <row r="60" spans="1:28" ht="15.75" customHeight="1">
      <c r="B60" s="55"/>
      <c r="C60" s="75"/>
      <c r="D60" s="55"/>
      <c r="E60" s="55"/>
      <c r="F60" s="81"/>
      <c r="G60" s="55"/>
      <c r="H60" s="58"/>
      <c r="I60" s="55"/>
      <c r="J60" s="55"/>
      <c r="K60" s="55"/>
      <c r="L60" s="55"/>
      <c r="M60" s="58"/>
      <c r="N60" s="58"/>
      <c r="O60" s="58"/>
      <c r="P60" s="58"/>
      <c r="Q60" s="111"/>
      <c r="R60" s="111"/>
      <c r="S60" s="111"/>
      <c r="T60" s="55"/>
      <c r="U60" s="116"/>
      <c r="V60" s="55"/>
      <c r="W60" s="116"/>
      <c r="X60" s="68"/>
      <c r="Y60" s="116"/>
      <c r="Z60" s="118"/>
      <c r="AA60" s="55"/>
      <c r="AB60" s="55"/>
    </row>
    <row r="61" spans="1:28" ht="15.75" customHeight="1">
      <c r="A61" s="55"/>
      <c r="B61" s="55"/>
      <c r="C61" s="75"/>
      <c r="D61" s="55"/>
      <c r="E61" s="55"/>
      <c r="F61" s="81"/>
      <c r="G61" s="55"/>
      <c r="H61" s="58"/>
      <c r="I61" s="55"/>
      <c r="J61" s="55"/>
      <c r="K61" s="55"/>
      <c r="L61" s="55"/>
      <c r="M61" s="58"/>
      <c r="N61" s="58"/>
      <c r="O61" s="58"/>
      <c r="P61" s="58"/>
      <c r="Q61" s="111"/>
      <c r="R61" s="111"/>
      <c r="S61" s="111"/>
      <c r="T61" s="55"/>
      <c r="U61" s="116"/>
      <c r="V61" s="55"/>
      <c r="W61" s="116"/>
      <c r="X61" s="68"/>
      <c r="Y61" s="116"/>
      <c r="Z61" s="118"/>
      <c r="AA61" s="55"/>
      <c r="AB61" s="55"/>
    </row>
    <row r="62" spans="1:28" ht="15.75" customHeight="1">
      <c r="A62" s="55"/>
      <c r="B62" s="55"/>
      <c r="C62" s="75"/>
      <c r="D62" s="55"/>
      <c r="E62" s="55"/>
      <c r="F62" s="81"/>
      <c r="G62" s="55"/>
      <c r="H62" s="58"/>
      <c r="I62" s="55"/>
      <c r="J62" s="55"/>
      <c r="K62" s="55"/>
      <c r="L62" s="55"/>
      <c r="M62" s="58"/>
      <c r="N62" s="58"/>
      <c r="O62" s="58"/>
      <c r="P62" s="58"/>
      <c r="Q62" s="111"/>
      <c r="R62" s="111"/>
      <c r="S62" s="111"/>
      <c r="T62" s="55"/>
      <c r="U62" s="116"/>
      <c r="V62" s="55"/>
      <c r="W62" s="116"/>
      <c r="X62" s="68"/>
      <c r="Y62" s="116"/>
      <c r="Z62" s="118"/>
      <c r="AA62" s="55"/>
      <c r="AB62" s="55"/>
    </row>
    <row r="63" spans="1:28" ht="15.75" customHeight="1">
      <c r="A63" s="55"/>
      <c r="B63" s="55"/>
      <c r="C63" s="75"/>
      <c r="D63" s="55"/>
      <c r="E63" s="55"/>
      <c r="F63" s="81"/>
      <c r="G63" s="55"/>
      <c r="H63" s="58"/>
      <c r="I63" s="55"/>
      <c r="J63" s="55"/>
      <c r="K63" s="55"/>
      <c r="L63" s="55"/>
      <c r="M63" s="58"/>
      <c r="N63" s="58"/>
      <c r="O63" s="58"/>
      <c r="P63" s="58"/>
      <c r="Q63" s="111"/>
      <c r="R63" s="111"/>
      <c r="S63" s="111"/>
      <c r="T63" s="55"/>
      <c r="U63" s="116"/>
      <c r="V63" s="55"/>
      <c r="W63" s="116"/>
      <c r="X63" s="68"/>
      <c r="Y63" s="116"/>
      <c r="Z63" s="118"/>
      <c r="AA63" s="55"/>
      <c r="AB63" s="55"/>
    </row>
    <row r="64" spans="1:28" ht="15.75" customHeight="1">
      <c r="A64" s="55"/>
      <c r="B64" s="55"/>
      <c r="C64" s="75"/>
      <c r="D64" s="55"/>
      <c r="E64" s="55"/>
      <c r="F64" s="81"/>
      <c r="G64" s="55"/>
      <c r="H64" s="58"/>
      <c r="I64" s="55"/>
      <c r="J64" s="55"/>
      <c r="K64" s="55"/>
      <c r="L64" s="55"/>
      <c r="M64" s="58"/>
      <c r="N64" s="58"/>
      <c r="O64" s="58"/>
      <c r="P64" s="58"/>
      <c r="Q64" s="111"/>
      <c r="R64" s="111"/>
      <c r="S64" s="111"/>
      <c r="T64" s="55"/>
      <c r="U64" s="116"/>
      <c r="V64" s="55"/>
      <c r="W64" s="116"/>
      <c r="X64" s="68"/>
      <c r="Y64" s="116"/>
      <c r="Z64" s="118"/>
      <c r="AA64" s="55"/>
      <c r="AB64" s="55"/>
    </row>
    <row r="65" spans="1:28" ht="15.75" customHeight="1">
      <c r="A65" s="55"/>
      <c r="B65" s="55"/>
      <c r="C65" s="75"/>
      <c r="D65" s="55"/>
      <c r="E65" s="55"/>
      <c r="F65" s="81"/>
      <c r="G65" s="55"/>
      <c r="H65" s="58"/>
      <c r="I65" s="55"/>
      <c r="J65" s="55"/>
      <c r="K65" s="55"/>
      <c r="L65" s="55"/>
      <c r="M65" s="58"/>
      <c r="N65" s="58"/>
      <c r="O65" s="58"/>
      <c r="P65" s="58"/>
      <c r="Q65" s="111"/>
      <c r="R65" s="111"/>
      <c r="S65" s="111"/>
      <c r="T65" s="55"/>
      <c r="U65" s="116"/>
      <c r="V65" s="55"/>
      <c r="W65" s="116"/>
      <c r="X65" s="68"/>
      <c r="Y65" s="116"/>
      <c r="Z65" s="118"/>
      <c r="AA65" s="55"/>
      <c r="AB65" s="55"/>
    </row>
    <row r="66" spans="1:28" ht="15.75" customHeight="1">
      <c r="A66" s="55"/>
      <c r="B66" s="55"/>
      <c r="C66" s="75"/>
      <c r="D66" s="55"/>
      <c r="E66" s="55"/>
      <c r="F66" s="81"/>
      <c r="G66" s="55"/>
      <c r="H66" s="58"/>
      <c r="I66" s="55"/>
      <c r="J66" s="55"/>
      <c r="K66" s="55"/>
      <c r="L66" s="55"/>
      <c r="M66" s="58"/>
      <c r="N66" s="58"/>
      <c r="O66" s="58"/>
      <c r="P66" s="58"/>
      <c r="Q66" s="111"/>
      <c r="R66" s="111"/>
      <c r="S66" s="111"/>
      <c r="T66" s="55"/>
      <c r="U66" s="116"/>
      <c r="V66" s="55"/>
      <c r="W66" s="116"/>
      <c r="X66" s="68"/>
      <c r="Y66" s="116"/>
      <c r="Z66" s="118"/>
      <c r="AA66" s="55"/>
      <c r="AB66" s="55"/>
    </row>
    <row r="67" spans="1:28" ht="15.75" customHeight="1">
      <c r="A67" s="55"/>
      <c r="B67" s="55"/>
      <c r="C67" s="75"/>
      <c r="D67" s="55"/>
      <c r="E67" s="55"/>
      <c r="F67" s="81"/>
      <c r="G67" s="55"/>
      <c r="H67" s="58"/>
      <c r="I67" s="55"/>
      <c r="J67" s="55"/>
      <c r="K67" s="55"/>
      <c r="L67" s="55"/>
      <c r="M67" s="58"/>
      <c r="N67" s="58"/>
      <c r="O67" s="58"/>
      <c r="P67" s="58"/>
      <c r="Q67" s="111"/>
      <c r="R67" s="111"/>
      <c r="S67" s="111"/>
      <c r="T67" s="55"/>
      <c r="U67" s="116"/>
      <c r="V67" s="55"/>
      <c r="W67" s="116"/>
      <c r="X67" s="68"/>
      <c r="Y67" s="116"/>
      <c r="Z67" s="118"/>
      <c r="AA67" s="55"/>
      <c r="AB67" s="55"/>
    </row>
    <row r="68" spans="1:28" ht="15.75" customHeight="1">
      <c r="A68" s="55"/>
      <c r="B68" s="55"/>
      <c r="C68" s="75"/>
      <c r="D68" s="55"/>
      <c r="E68" s="55"/>
      <c r="F68" s="81"/>
      <c r="G68" s="55"/>
      <c r="H68" s="58"/>
      <c r="I68" s="55"/>
      <c r="J68" s="55"/>
      <c r="K68" s="55"/>
      <c r="L68" s="55"/>
      <c r="M68" s="58"/>
      <c r="N68" s="58"/>
      <c r="O68" s="58"/>
      <c r="P68" s="58"/>
      <c r="Q68" s="111"/>
      <c r="R68" s="111"/>
      <c r="S68" s="111"/>
      <c r="T68" s="55"/>
      <c r="U68" s="116"/>
      <c r="V68" s="55"/>
      <c r="W68" s="116"/>
      <c r="X68" s="68"/>
      <c r="Y68" s="116"/>
      <c r="Z68" s="118"/>
      <c r="AA68" s="55"/>
      <c r="AB68" s="55"/>
    </row>
    <row r="69" spans="1:28" ht="15.75" customHeight="1">
      <c r="A69" s="55"/>
      <c r="B69" s="55"/>
      <c r="C69" s="75"/>
      <c r="D69" s="55"/>
      <c r="E69" s="55"/>
      <c r="F69" s="81"/>
      <c r="G69" s="55"/>
      <c r="H69" s="58"/>
      <c r="I69" s="55"/>
      <c r="J69" s="55"/>
      <c r="K69" s="55"/>
      <c r="L69" s="55"/>
      <c r="M69" s="58"/>
      <c r="N69" s="58"/>
      <c r="O69" s="58"/>
      <c r="P69" s="58"/>
      <c r="Q69" s="111"/>
      <c r="R69" s="111"/>
      <c r="S69" s="111"/>
      <c r="T69" s="55"/>
      <c r="U69" s="116"/>
      <c r="V69" s="55"/>
      <c r="W69" s="116"/>
      <c r="X69" s="68"/>
      <c r="Y69" s="116"/>
      <c r="Z69" s="118"/>
      <c r="AA69" s="55"/>
      <c r="AB69" s="55"/>
    </row>
    <row r="70" spans="1:28" ht="15.75" customHeight="1">
      <c r="A70" s="55"/>
      <c r="B70" s="55"/>
      <c r="C70" s="75"/>
      <c r="D70" s="55"/>
      <c r="E70" s="55"/>
      <c r="F70" s="81"/>
      <c r="G70" s="55"/>
      <c r="H70" s="58"/>
      <c r="I70" s="55"/>
      <c r="J70" s="55"/>
      <c r="K70" s="55"/>
      <c r="L70" s="55"/>
      <c r="M70" s="58"/>
      <c r="N70" s="58"/>
      <c r="O70" s="58"/>
      <c r="P70" s="58"/>
      <c r="Q70" s="111"/>
      <c r="R70" s="111"/>
      <c r="S70" s="111"/>
      <c r="T70" s="55"/>
      <c r="U70" s="116"/>
      <c r="V70" s="55"/>
      <c r="W70" s="116"/>
      <c r="X70" s="68"/>
      <c r="Y70" s="116"/>
      <c r="Z70" s="118"/>
      <c r="AA70" s="55"/>
      <c r="AB70" s="55"/>
    </row>
    <row r="71" spans="1:28" ht="15.75" customHeight="1">
      <c r="A71" s="55"/>
      <c r="B71" s="55"/>
      <c r="C71" s="75"/>
      <c r="D71" s="55"/>
      <c r="E71" s="55"/>
      <c r="F71" s="81"/>
      <c r="G71" s="55"/>
      <c r="H71" s="58"/>
      <c r="I71" s="55"/>
      <c r="J71" s="55"/>
      <c r="K71" s="55"/>
      <c r="L71" s="55"/>
      <c r="M71" s="58"/>
      <c r="N71" s="58"/>
      <c r="O71" s="58"/>
      <c r="P71" s="58"/>
      <c r="Q71" s="111"/>
      <c r="R71" s="111"/>
      <c r="S71" s="111"/>
      <c r="T71" s="55"/>
      <c r="U71" s="116"/>
      <c r="V71" s="55"/>
      <c r="W71" s="116"/>
      <c r="X71" s="68"/>
      <c r="Y71" s="116"/>
      <c r="Z71" s="118"/>
      <c r="AA71" s="55"/>
      <c r="AB71" s="55"/>
    </row>
    <row r="72" spans="1:28" ht="15.75" customHeight="1">
      <c r="A72" s="55"/>
      <c r="B72" s="55"/>
      <c r="C72" s="75"/>
      <c r="D72" s="55"/>
      <c r="E72" s="55"/>
      <c r="F72" s="81"/>
      <c r="G72" s="55"/>
      <c r="H72" s="58"/>
      <c r="I72" s="55"/>
      <c r="J72" s="55"/>
      <c r="K72" s="55"/>
      <c r="L72" s="55"/>
      <c r="M72" s="58"/>
      <c r="N72" s="58"/>
      <c r="O72" s="58"/>
      <c r="P72" s="58"/>
      <c r="Q72" s="111"/>
      <c r="R72" s="111"/>
      <c r="S72" s="111"/>
      <c r="T72" s="55"/>
      <c r="U72" s="116"/>
      <c r="V72" s="55"/>
      <c r="W72" s="116"/>
      <c r="X72" s="68"/>
      <c r="Y72" s="116"/>
      <c r="Z72" s="118"/>
      <c r="AA72" s="55"/>
      <c r="AB72" s="55"/>
    </row>
    <row r="73" spans="1:28" ht="15.75" customHeight="1">
      <c r="A73" s="55"/>
      <c r="B73" s="55"/>
      <c r="C73" s="75"/>
      <c r="D73" s="55"/>
      <c r="E73" s="55"/>
      <c r="F73" s="81"/>
      <c r="G73" s="55"/>
      <c r="H73" s="58"/>
      <c r="I73" s="55"/>
      <c r="J73" s="55"/>
      <c r="K73" s="55"/>
      <c r="L73" s="55"/>
      <c r="M73" s="58"/>
      <c r="N73" s="58"/>
      <c r="O73" s="58"/>
      <c r="P73" s="58"/>
      <c r="Q73" s="111"/>
      <c r="R73" s="111"/>
      <c r="S73" s="111"/>
      <c r="T73" s="55"/>
      <c r="U73" s="116"/>
      <c r="V73" s="55"/>
      <c r="W73" s="116"/>
      <c r="X73" s="68"/>
      <c r="Y73" s="116"/>
      <c r="Z73" s="118"/>
      <c r="AA73" s="55"/>
      <c r="AB73" s="55"/>
    </row>
    <row r="74" spans="1:28" ht="15.75" customHeight="1">
      <c r="A74" s="55"/>
      <c r="B74" s="55"/>
      <c r="C74" s="75"/>
      <c r="D74" s="55"/>
      <c r="E74" s="55"/>
      <c r="F74" s="81"/>
      <c r="G74" s="55"/>
      <c r="H74" s="58"/>
      <c r="I74" s="55"/>
      <c r="J74" s="55"/>
      <c r="K74" s="55"/>
      <c r="L74" s="55"/>
      <c r="M74" s="58"/>
      <c r="N74" s="58"/>
      <c r="O74" s="58"/>
      <c r="P74" s="58"/>
      <c r="Q74" s="111"/>
      <c r="R74" s="111"/>
      <c r="S74" s="111"/>
      <c r="T74" s="55"/>
      <c r="U74" s="116"/>
      <c r="V74" s="55"/>
      <c r="W74" s="116"/>
      <c r="X74" s="68"/>
      <c r="Y74" s="116"/>
      <c r="Z74" s="118"/>
      <c r="AA74" s="55"/>
      <c r="AB74" s="55"/>
    </row>
    <row r="75" spans="1:28" ht="15.75" customHeight="1">
      <c r="A75" s="55"/>
      <c r="B75" s="55"/>
      <c r="C75" s="75"/>
      <c r="D75" s="55"/>
      <c r="E75" s="55"/>
      <c r="F75" s="81"/>
      <c r="G75" s="55"/>
      <c r="H75" s="58"/>
      <c r="I75" s="55"/>
      <c r="J75" s="55"/>
      <c r="K75" s="55"/>
      <c r="L75" s="55"/>
      <c r="M75" s="58"/>
      <c r="N75" s="58"/>
      <c r="O75" s="58"/>
      <c r="P75" s="58"/>
      <c r="Q75" s="111"/>
      <c r="R75" s="111"/>
      <c r="S75" s="111"/>
      <c r="T75" s="55"/>
      <c r="U75" s="116"/>
      <c r="V75" s="55"/>
      <c r="W75" s="116"/>
      <c r="X75" s="68"/>
      <c r="Y75" s="116"/>
      <c r="Z75" s="118"/>
      <c r="AA75" s="55"/>
      <c r="AB75" s="55"/>
    </row>
    <row r="76" spans="1:28" ht="15.75" customHeight="1">
      <c r="A76" s="55"/>
      <c r="B76" s="55"/>
      <c r="C76" s="75"/>
      <c r="D76" s="55"/>
      <c r="E76" s="55"/>
      <c r="F76" s="81"/>
      <c r="G76" s="55"/>
      <c r="H76" s="58"/>
      <c r="I76" s="55"/>
      <c r="J76" s="55"/>
      <c r="K76" s="55"/>
      <c r="L76" s="55"/>
      <c r="M76" s="58"/>
      <c r="N76" s="58"/>
      <c r="O76" s="58"/>
      <c r="P76" s="58"/>
      <c r="Q76" s="111"/>
      <c r="R76" s="111"/>
      <c r="S76" s="111"/>
      <c r="T76" s="55"/>
      <c r="U76" s="116"/>
      <c r="V76" s="55"/>
      <c r="W76" s="116"/>
      <c r="X76" s="68"/>
      <c r="Y76" s="116"/>
      <c r="Z76" s="118"/>
      <c r="AA76" s="55"/>
      <c r="AB76" s="55"/>
    </row>
    <row r="77" spans="1:28" ht="15.75" customHeight="1">
      <c r="A77" s="55"/>
      <c r="B77" s="55"/>
      <c r="C77" s="75"/>
      <c r="D77" s="55"/>
      <c r="E77" s="55"/>
      <c r="F77" s="81"/>
      <c r="G77" s="55"/>
      <c r="H77" s="58"/>
      <c r="I77" s="55"/>
      <c r="J77" s="55"/>
      <c r="K77" s="55"/>
      <c r="L77" s="55"/>
      <c r="M77" s="58"/>
      <c r="N77" s="58"/>
      <c r="O77" s="58"/>
      <c r="P77" s="58"/>
      <c r="Q77" s="111"/>
      <c r="R77" s="111"/>
      <c r="S77" s="111"/>
      <c r="T77" s="55"/>
      <c r="U77" s="116"/>
      <c r="V77" s="55"/>
      <c r="W77" s="116"/>
      <c r="X77" s="68"/>
      <c r="Y77" s="116"/>
      <c r="Z77" s="118"/>
      <c r="AA77" s="55"/>
      <c r="AB77" s="55"/>
    </row>
    <row r="78" spans="1:28" ht="15.75" customHeight="1">
      <c r="A78" s="55"/>
      <c r="B78" s="55"/>
      <c r="C78" s="75"/>
      <c r="D78" s="55"/>
      <c r="E78" s="55"/>
      <c r="F78" s="81"/>
      <c r="G78" s="55"/>
      <c r="H78" s="58"/>
      <c r="I78" s="55"/>
      <c r="J78" s="55"/>
      <c r="K78" s="55"/>
      <c r="L78" s="55"/>
      <c r="M78" s="58"/>
      <c r="N78" s="58"/>
      <c r="O78" s="58"/>
      <c r="P78" s="58"/>
      <c r="Q78" s="111"/>
      <c r="R78" s="111"/>
      <c r="S78" s="111"/>
      <c r="T78" s="55"/>
      <c r="U78" s="116"/>
      <c r="V78" s="55"/>
      <c r="W78" s="116"/>
      <c r="X78" s="68"/>
      <c r="Y78" s="116"/>
      <c r="Z78" s="118"/>
      <c r="AA78" s="55"/>
      <c r="AB78" s="55"/>
    </row>
    <row r="79" spans="1:28" ht="15.75" customHeight="1">
      <c r="A79" s="55"/>
      <c r="B79" s="55"/>
      <c r="C79" s="75"/>
      <c r="D79" s="55"/>
      <c r="E79" s="55"/>
      <c r="F79" s="81"/>
      <c r="G79" s="55"/>
      <c r="H79" s="58"/>
      <c r="I79" s="55"/>
      <c r="J79" s="55"/>
      <c r="K79" s="55"/>
      <c r="L79" s="55"/>
      <c r="M79" s="58"/>
      <c r="N79" s="58"/>
      <c r="O79" s="58"/>
      <c r="P79" s="58"/>
      <c r="Q79" s="111"/>
      <c r="R79" s="111"/>
      <c r="S79" s="111"/>
      <c r="T79" s="55"/>
      <c r="U79" s="116"/>
      <c r="V79" s="55"/>
      <c r="W79" s="116"/>
      <c r="X79" s="68"/>
      <c r="Y79" s="116"/>
      <c r="Z79" s="118"/>
      <c r="AA79" s="55"/>
      <c r="AB79" s="55"/>
    </row>
    <row r="80" spans="1:28" ht="15.75" customHeight="1">
      <c r="A80" s="55"/>
      <c r="B80" s="55"/>
      <c r="C80" s="75"/>
      <c r="D80" s="55"/>
      <c r="E80" s="55"/>
      <c r="F80" s="81"/>
      <c r="G80" s="55"/>
      <c r="H80" s="58"/>
      <c r="I80" s="55"/>
      <c r="J80" s="55"/>
      <c r="K80" s="55"/>
      <c r="L80" s="55"/>
      <c r="M80" s="58"/>
      <c r="N80" s="58"/>
      <c r="O80" s="58"/>
      <c r="P80" s="58"/>
      <c r="Q80" s="111"/>
      <c r="R80" s="111"/>
      <c r="S80" s="111"/>
      <c r="T80" s="55"/>
      <c r="U80" s="116"/>
      <c r="V80" s="55"/>
      <c r="W80" s="116"/>
      <c r="X80" s="68"/>
      <c r="Y80" s="116"/>
      <c r="Z80" s="118"/>
      <c r="AA80" s="55"/>
      <c r="AB80" s="55"/>
    </row>
    <row r="81" spans="1:28" ht="15.75" customHeight="1">
      <c r="A81" s="55"/>
      <c r="B81" s="55"/>
      <c r="C81" s="75"/>
      <c r="D81" s="55"/>
      <c r="E81" s="55"/>
      <c r="F81" s="81"/>
      <c r="G81" s="55"/>
      <c r="H81" s="58"/>
      <c r="I81" s="55"/>
      <c r="J81" s="55"/>
      <c r="K81" s="55"/>
      <c r="L81" s="55"/>
      <c r="M81" s="58"/>
      <c r="N81" s="58"/>
      <c r="O81" s="58"/>
      <c r="P81" s="58"/>
      <c r="Q81" s="111"/>
      <c r="R81" s="111"/>
      <c r="S81" s="111"/>
      <c r="T81" s="55"/>
      <c r="U81" s="116"/>
      <c r="V81" s="55"/>
      <c r="W81" s="116"/>
      <c r="X81" s="68"/>
      <c r="Y81" s="116"/>
      <c r="Z81" s="118"/>
      <c r="AA81" s="55"/>
      <c r="AB81" s="55"/>
    </row>
    <row r="82" spans="1:28" ht="15.75" customHeight="1">
      <c r="A82" s="55"/>
      <c r="B82" s="55"/>
      <c r="C82" s="75"/>
      <c r="D82" s="55"/>
      <c r="E82" s="55"/>
      <c r="F82" s="81"/>
      <c r="G82" s="55"/>
      <c r="H82" s="58"/>
      <c r="I82" s="55"/>
      <c r="J82" s="55"/>
      <c r="K82" s="55"/>
      <c r="L82" s="55"/>
      <c r="M82" s="58"/>
      <c r="N82" s="58"/>
      <c r="O82" s="58"/>
      <c r="P82" s="58"/>
      <c r="Q82" s="111"/>
      <c r="R82" s="111"/>
      <c r="S82" s="111"/>
      <c r="T82" s="55"/>
      <c r="U82" s="116"/>
      <c r="V82" s="55"/>
      <c r="W82" s="116"/>
      <c r="X82" s="68"/>
      <c r="Y82" s="116"/>
      <c r="Z82" s="118"/>
      <c r="AA82" s="55"/>
      <c r="AB82" s="55"/>
    </row>
    <row r="83" spans="1:28" ht="15.75" customHeight="1">
      <c r="A83" s="55"/>
      <c r="B83" s="55"/>
      <c r="C83" s="75"/>
      <c r="D83" s="55"/>
      <c r="E83" s="55"/>
      <c r="F83" s="81"/>
      <c r="G83" s="55"/>
      <c r="H83" s="58"/>
      <c r="I83" s="55"/>
      <c r="J83" s="55"/>
      <c r="K83" s="55"/>
      <c r="L83" s="55"/>
      <c r="M83" s="58"/>
      <c r="N83" s="58"/>
      <c r="O83" s="58"/>
      <c r="P83" s="58"/>
      <c r="Q83" s="111"/>
      <c r="R83" s="111"/>
      <c r="S83" s="111"/>
      <c r="T83" s="55"/>
      <c r="U83" s="116"/>
      <c r="V83" s="55"/>
      <c r="W83" s="116"/>
      <c r="X83" s="68"/>
      <c r="Y83" s="116"/>
      <c r="Z83" s="118"/>
      <c r="AA83" s="55"/>
      <c r="AB83" s="55"/>
    </row>
    <row r="84" spans="1:28" ht="15.75" customHeight="1">
      <c r="A84" s="55"/>
      <c r="B84" s="55"/>
      <c r="C84" s="75"/>
      <c r="D84" s="55"/>
      <c r="E84" s="55"/>
      <c r="F84" s="81"/>
      <c r="G84" s="55"/>
      <c r="H84" s="58"/>
      <c r="I84" s="55"/>
      <c r="J84" s="55"/>
      <c r="K84" s="55"/>
      <c r="L84" s="55"/>
      <c r="M84" s="58"/>
      <c r="N84" s="58"/>
      <c r="O84" s="58"/>
      <c r="P84" s="58"/>
      <c r="Q84" s="111"/>
      <c r="R84" s="111"/>
      <c r="S84" s="111"/>
      <c r="T84" s="55"/>
      <c r="U84" s="116"/>
      <c r="V84" s="55"/>
      <c r="W84" s="116"/>
      <c r="X84" s="68"/>
      <c r="Y84" s="116"/>
      <c r="Z84" s="118"/>
      <c r="AA84" s="55"/>
      <c r="AB84" s="55"/>
    </row>
    <row r="85" spans="1:28" ht="15.75" customHeight="1">
      <c r="A85" s="55"/>
      <c r="B85" s="55"/>
      <c r="C85" s="75"/>
      <c r="D85" s="55"/>
      <c r="E85" s="55"/>
      <c r="F85" s="81"/>
      <c r="G85" s="55"/>
      <c r="H85" s="58"/>
      <c r="I85" s="55"/>
      <c r="J85" s="55"/>
      <c r="K85" s="55"/>
      <c r="L85" s="55"/>
      <c r="M85" s="58"/>
      <c r="N85" s="58"/>
      <c r="O85" s="58"/>
      <c r="P85" s="58"/>
      <c r="Q85" s="111"/>
      <c r="R85" s="111"/>
      <c r="S85" s="111"/>
      <c r="T85" s="55"/>
      <c r="U85" s="116"/>
      <c r="V85" s="55"/>
      <c r="W85" s="116"/>
      <c r="X85" s="68"/>
      <c r="Y85" s="116"/>
      <c r="Z85" s="118"/>
      <c r="AA85" s="55"/>
      <c r="AB85" s="55"/>
    </row>
    <row r="86" spans="1:28" ht="15.75" customHeight="1">
      <c r="A86" s="55"/>
      <c r="B86" s="55"/>
      <c r="C86" s="75"/>
      <c r="D86" s="55"/>
      <c r="E86" s="55"/>
      <c r="F86" s="81"/>
      <c r="G86" s="55"/>
      <c r="H86" s="58"/>
      <c r="I86" s="55"/>
      <c r="J86" s="55"/>
      <c r="K86" s="55"/>
      <c r="L86" s="55"/>
      <c r="M86" s="58"/>
      <c r="N86" s="58"/>
      <c r="O86" s="58"/>
      <c r="P86" s="58"/>
      <c r="Q86" s="111"/>
      <c r="R86" s="111"/>
      <c r="S86" s="111"/>
      <c r="T86" s="55"/>
      <c r="U86" s="116"/>
      <c r="V86" s="55"/>
      <c r="W86" s="116"/>
      <c r="X86" s="68"/>
      <c r="Y86" s="116"/>
      <c r="Z86" s="118"/>
      <c r="AA86" s="55"/>
      <c r="AB86" s="55"/>
    </row>
    <row r="87" spans="1:28" ht="15.75" customHeight="1">
      <c r="A87" s="55"/>
      <c r="B87" s="55"/>
      <c r="C87" s="75"/>
      <c r="D87" s="55"/>
      <c r="E87" s="55"/>
      <c r="F87" s="81"/>
      <c r="G87" s="55"/>
      <c r="H87" s="58"/>
      <c r="I87" s="55"/>
      <c r="J87" s="55"/>
      <c r="K87" s="55"/>
      <c r="L87" s="55"/>
      <c r="M87" s="58"/>
      <c r="N87" s="58"/>
      <c r="O87" s="58"/>
      <c r="P87" s="58"/>
      <c r="Q87" s="111"/>
      <c r="R87" s="111"/>
      <c r="S87" s="111"/>
      <c r="T87" s="55"/>
      <c r="U87" s="116"/>
      <c r="V87" s="55"/>
      <c r="W87" s="116"/>
      <c r="X87" s="68"/>
      <c r="Y87" s="116"/>
      <c r="Z87" s="118"/>
      <c r="AA87" s="55"/>
      <c r="AB87" s="55"/>
    </row>
    <row r="88" spans="1:28" ht="15.75" customHeight="1">
      <c r="A88" s="55"/>
      <c r="B88" s="55"/>
      <c r="C88" s="75"/>
      <c r="D88" s="55"/>
      <c r="E88" s="55"/>
      <c r="F88" s="81"/>
      <c r="G88" s="55"/>
      <c r="H88" s="58"/>
      <c r="I88" s="55"/>
      <c r="J88" s="55"/>
      <c r="K88" s="55"/>
      <c r="L88" s="55"/>
      <c r="M88" s="58"/>
      <c r="N88" s="58"/>
      <c r="O88" s="58"/>
      <c r="P88" s="58"/>
      <c r="Q88" s="111"/>
      <c r="R88" s="111"/>
      <c r="S88" s="111"/>
      <c r="T88" s="55"/>
      <c r="U88" s="116"/>
      <c r="V88" s="55"/>
      <c r="W88" s="116"/>
      <c r="X88" s="68"/>
      <c r="Y88" s="116"/>
      <c r="Z88" s="118"/>
      <c r="AA88" s="55"/>
      <c r="AB88" s="55"/>
    </row>
    <row r="89" spans="1:28" ht="15.75" customHeight="1">
      <c r="A89" s="55"/>
      <c r="B89" s="55"/>
      <c r="C89" s="75"/>
      <c r="D89" s="55"/>
      <c r="E89" s="55"/>
      <c r="F89" s="81"/>
      <c r="G89" s="55"/>
      <c r="H89" s="58"/>
      <c r="I89" s="55"/>
      <c r="J89" s="55"/>
      <c r="K89" s="55"/>
      <c r="L89" s="55"/>
      <c r="M89" s="58"/>
      <c r="N89" s="58"/>
      <c r="O89" s="58"/>
      <c r="P89" s="58"/>
      <c r="Q89" s="111"/>
      <c r="R89" s="111"/>
      <c r="S89" s="111"/>
      <c r="T89" s="55"/>
      <c r="U89" s="116"/>
      <c r="V89" s="55"/>
      <c r="W89" s="116"/>
      <c r="X89" s="68"/>
      <c r="Y89" s="116"/>
      <c r="Z89" s="118"/>
      <c r="AA89" s="55"/>
      <c r="AB89" s="55"/>
    </row>
    <row r="90" spans="1:28" ht="15.75" customHeight="1">
      <c r="A90" s="55"/>
      <c r="B90" s="55"/>
      <c r="C90" s="75"/>
      <c r="D90" s="55"/>
      <c r="E90" s="55"/>
      <c r="F90" s="81"/>
      <c r="G90" s="55"/>
      <c r="H90" s="58"/>
      <c r="I90" s="55"/>
      <c r="J90" s="55"/>
      <c r="K90" s="55"/>
      <c r="L90" s="55"/>
      <c r="M90" s="58"/>
      <c r="N90" s="58"/>
      <c r="O90" s="58"/>
      <c r="P90" s="58"/>
      <c r="Q90" s="111"/>
      <c r="R90" s="111"/>
      <c r="S90" s="111"/>
      <c r="T90" s="55"/>
      <c r="U90" s="116"/>
      <c r="V90" s="55"/>
      <c r="W90" s="116"/>
      <c r="X90" s="68"/>
      <c r="Y90" s="116"/>
      <c r="Z90" s="118"/>
      <c r="AA90" s="55"/>
      <c r="AB90" s="55"/>
    </row>
    <row r="91" spans="1:28" ht="15.75" customHeight="1">
      <c r="A91" s="55"/>
      <c r="B91" s="55"/>
      <c r="C91" s="75"/>
      <c r="D91" s="55"/>
      <c r="E91" s="55"/>
      <c r="F91" s="81"/>
      <c r="G91" s="55"/>
      <c r="H91" s="58"/>
      <c r="I91" s="55"/>
      <c r="J91" s="55"/>
      <c r="K91" s="55"/>
      <c r="L91" s="55"/>
      <c r="M91" s="58"/>
      <c r="N91" s="58"/>
      <c r="O91" s="58"/>
      <c r="P91" s="58"/>
      <c r="Q91" s="111"/>
      <c r="R91" s="111"/>
      <c r="S91" s="111"/>
      <c r="T91" s="55"/>
      <c r="U91" s="116"/>
      <c r="V91" s="55"/>
      <c r="W91" s="116"/>
      <c r="X91" s="68"/>
      <c r="Y91" s="116"/>
      <c r="Z91" s="118"/>
      <c r="AA91" s="55"/>
      <c r="AB91" s="55"/>
    </row>
    <row r="92" spans="1:28" ht="15.75" customHeight="1">
      <c r="A92" s="55"/>
      <c r="B92" s="55"/>
      <c r="C92" s="75"/>
      <c r="D92" s="55"/>
      <c r="E92" s="55"/>
      <c r="F92" s="81"/>
      <c r="G92" s="55"/>
      <c r="H92" s="58"/>
      <c r="I92" s="55"/>
      <c r="J92" s="55"/>
      <c r="K92" s="55"/>
      <c r="L92" s="55"/>
      <c r="M92" s="58"/>
      <c r="N92" s="58"/>
      <c r="O92" s="58"/>
      <c r="P92" s="58"/>
      <c r="Q92" s="111"/>
      <c r="R92" s="111"/>
      <c r="S92" s="111"/>
      <c r="T92" s="55"/>
      <c r="U92" s="116"/>
      <c r="V92" s="55"/>
      <c r="W92" s="116"/>
      <c r="X92" s="68"/>
      <c r="Y92" s="116"/>
      <c r="Z92" s="118"/>
      <c r="AA92" s="55"/>
      <c r="AB92" s="55"/>
    </row>
    <row r="93" spans="1:28" ht="15.75" customHeight="1">
      <c r="A93" s="55"/>
      <c r="B93" s="55"/>
      <c r="C93" s="75"/>
      <c r="D93" s="55"/>
      <c r="E93" s="55"/>
      <c r="F93" s="81"/>
      <c r="G93" s="55"/>
      <c r="H93" s="58"/>
      <c r="I93" s="55"/>
      <c r="J93" s="55"/>
      <c r="K93" s="55"/>
      <c r="L93" s="55"/>
      <c r="M93" s="58"/>
      <c r="N93" s="58"/>
      <c r="O93" s="58"/>
      <c r="P93" s="58"/>
      <c r="Q93" s="111"/>
      <c r="R93" s="111"/>
      <c r="S93" s="111"/>
      <c r="T93" s="55"/>
      <c r="U93" s="116"/>
      <c r="V93" s="55"/>
      <c r="W93" s="116"/>
      <c r="X93" s="68"/>
      <c r="Y93" s="116"/>
      <c r="Z93" s="118"/>
      <c r="AA93" s="55"/>
      <c r="AB93" s="55"/>
    </row>
    <row r="94" spans="1:28" ht="15.75" customHeight="1">
      <c r="A94" s="55"/>
      <c r="B94" s="55"/>
      <c r="C94" s="75"/>
      <c r="D94" s="55"/>
      <c r="E94" s="55"/>
      <c r="F94" s="81"/>
      <c r="G94" s="55"/>
      <c r="H94" s="58"/>
      <c r="I94" s="55"/>
      <c r="J94" s="55"/>
      <c r="K94" s="55"/>
      <c r="L94" s="55"/>
      <c r="M94" s="58"/>
      <c r="N94" s="58"/>
      <c r="O94" s="58"/>
      <c r="P94" s="58"/>
      <c r="Q94" s="111"/>
      <c r="R94" s="111"/>
      <c r="S94" s="111"/>
      <c r="T94" s="55"/>
      <c r="U94" s="116"/>
      <c r="V94" s="55"/>
      <c r="W94" s="116"/>
      <c r="X94" s="68"/>
      <c r="Y94" s="116"/>
      <c r="Z94" s="118"/>
      <c r="AA94" s="55"/>
      <c r="AB94" s="55"/>
    </row>
    <row r="95" spans="1:28" ht="15.75" customHeight="1">
      <c r="A95" s="55"/>
      <c r="B95" s="55"/>
      <c r="C95" s="75"/>
      <c r="D95" s="55"/>
      <c r="E95" s="55"/>
      <c r="F95" s="81"/>
      <c r="G95" s="55"/>
      <c r="H95" s="58"/>
      <c r="I95" s="55"/>
      <c r="J95" s="55"/>
      <c r="K95" s="55"/>
      <c r="L95" s="55"/>
      <c r="M95" s="58"/>
      <c r="N95" s="58"/>
      <c r="O95" s="58"/>
      <c r="P95" s="58"/>
      <c r="Q95" s="111"/>
      <c r="R95" s="111"/>
      <c r="S95" s="111"/>
      <c r="T95" s="55"/>
      <c r="U95" s="116"/>
      <c r="V95" s="55"/>
      <c r="W95" s="116"/>
      <c r="X95" s="68"/>
      <c r="Y95" s="116"/>
      <c r="Z95" s="118"/>
      <c r="AA95" s="55"/>
      <c r="AB95" s="55"/>
    </row>
    <row r="96" spans="1:28" ht="15.75" customHeight="1">
      <c r="A96" s="55"/>
      <c r="B96" s="55"/>
      <c r="C96" s="75"/>
      <c r="D96" s="55"/>
      <c r="E96" s="55"/>
      <c r="F96" s="81"/>
      <c r="G96" s="55"/>
      <c r="H96" s="58"/>
      <c r="I96" s="55"/>
      <c r="J96" s="55"/>
      <c r="K96" s="55"/>
      <c r="L96" s="55"/>
      <c r="M96" s="58"/>
      <c r="N96" s="58"/>
      <c r="O96" s="58"/>
      <c r="P96" s="58"/>
      <c r="Q96" s="111"/>
      <c r="R96" s="111"/>
      <c r="S96" s="111"/>
      <c r="T96" s="55"/>
      <c r="U96" s="116"/>
      <c r="V96" s="55"/>
      <c r="W96" s="116"/>
      <c r="X96" s="68"/>
      <c r="Y96" s="116"/>
      <c r="Z96" s="118"/>
      <c r="AA96" s="55"/>
      <c r="AB96" s="55"/>
    </row>
    <row r="97" spans="1:28" ht="15.75" customHeight="1">
      <c r="A97" s="55"/>
      <c r="B97" s="55"/>
      <c r="C97" s="75"/>
      <c r="D97" s="55"/>
      <c r="E97" s="55"/>
      <c r="F97" s="81"/>
      <c r="G97" s="55"/>
      <c r="H97" s="58"/>
      <c r="I97" s="55"/>
      <c r="J97" s="55"/>
      <c r="K97" s="55"/>
      <c r="L97" s="55"/>
      <c r="M97" s="58"/>
      <c r="N97" s="58"/>
      <c r="O97" s="58"/>
      <c r="P97" s="58"/>
      <c r="Q97" s="111"/>
      <c r="R97" s="111"/>
      <c r="S97" s="111"/>
      <c r="T97" s="55"/>
      <c r="U97" s="116"/>
      <c r="V97" s="55"/>
      <c r="W97" s="116"/>
      <c r="X97" s="68"/>
      <c r="Y97" s="116"/>
      <c r="Z97" s="118"/>
      <c r="AA97" s="55"/>
      <c r="AB97" s="55"/>
    </row>
    <row r="98" spans="1:28" ht="15.75" customHeight="1">
      <c r="A98" s="55"/>
      <c r="B98" s="55"/>
      <c r="C98" s="75"/>
      <c r="D98" s="55"/>
      <c r="E98" s="55"/>
      <c r="F98" s="81"/>
      <c r="G98" s="55"/>
      <c r="H98" s="58"/>
      <c r="I98" s="55"/>
      <c r="J98" s="55"/>
      <c r="K98" s="55"/>
      <c r="L98" s="55"/>
      <c r="M98" s="58"/>
      <c r="N98" s="58"/>
      <c r="O98" s="58"/>
      <c r="P98" s="58"/>
      <c r="Q98" s="111"/>
      <c r="R98" s="111"/>
      <c r="S98" s="111"/>
      <c r="T98" s="55"/>
      <c r="U98" s="116"/>
      <c r="V98" s="55"/>
      <c r="W98" s="116"/>
      <c r="X98" s="68"/>
      <c r="Y98" s="116"/>
      <c r="Z98" s="118"/>
      <c r="AA98" s="55"/>
      <c r="AB98" s="55"/>
    </row>
    <row r="99" spans="1:28" ht="15.75" customHeight="1">
      <c r="A99" s="55"/>
      <c r="B99" s="55"/>
      <c r="C99" s="75"/>
      <c r="D99" s="55"/>
      <c r="E99" s="55"/>
      <c r="F99" s="81"/>
      <c r="G99" s="55"/>
      <c r="H99" s="58"/>
      <c r="I99" s="55"/>
      <c r="J99" s="55"/>
      <c r="K99" s="55"/>
      <c r="L99" s="55"/>
      <c r="M99" s="58"/>
      <c r="N99" s="58"/>
      <c r="O99" s="58"/>
      <c r="P99" s="58"/>
      <c r="Q99" s="111"/>
      <c r="R99" s="111"/>
      <c r="S99" s="111"/>
      <c r="T99" s="55"/>
      <c r="U99" s="116"/>
      <c r="V99" s="55"/>
      <c r="W99" s="116"/>
      <c r="X99" s="68"/>
      <c r="Y99" s="116"/>
      <c r="Z99" s="118"/>
      <c r="AA99" s="55"/>
      <c r="AB99" s="55"/>
    </row>
    <row r="100" spans="1:28" ht="15.75" customHeight="1">
      <c r="A100" s="55"/>
      <c r="B100" s="55"/>
      <c r="C100" s="75"/>
      <c r="D100" s="55"/>
      <c r="E100" s="55"/>
      <c r="F100" s="81"/>
      <c r="G100" s="55"/>
      <c r="H100" s="58"/>
      <c r="I100" s="55"/>
      <c r="J100" s="55"/>
      <c r="K100" s="55"/>
      <c r="L100" s="55"/>
      <c r="M100" s="58"/>
      <c r="N100" s="58"/>
      <c r="O100" s="58"/>
      <c r="P100" s="58"/>
      <c r="Q100" s="111"/>
      <c r="R100" s="111"/>
      <c r="S100" s="111"/>
      <c r="T100" s="55"/>
      <c r="U100" s="116"/>
      <c r="V100" s="55"/>
      <c r="W100" s="116"/>
      <c r="X100" s="68"/>
      <c r="Y100" s="116"/>
      <c r="Z100" s="118"/>
      <c r="AA100" s="55"/>
      <c r="AB100" s="55"/>
    </row>
    <row r="101" spans="1:28" ht="15.75" customHeight="1">
      <c r="A101" s="55"/>
      <c r="B101" s="55"/>
      <c r="C101" s="75"/>
      <c r="D101" s="55"/>
      <c r="E101" s="55"/>
      <c r="F101" s="81"/>
      <c r="G101" s="55"/>
      <c r="H101" s="58"/>
      <c r="I101" s="55"/>
      <c r="J101" s="55"/>
      <c r="K101" s="55"/>
      <c r="L101" s="55"/>
      <c r="M101" s="58"/>
      <c r="N101" s="58"/>
      <c r="O101" s="58"/>
      <c r="P101" s="58"/>
      <c r="Q101" s="111"/>
      <c r="R101" s="111"/>
      <c r="S101" s="111"/>
      <c r="T101" s="55"/>
      <c r="U101" s="116"/>
      <c r="V101" s="55"/>
      <c r="W101" s="116"/>
      <c r="X101" s="68"/>
      <c r="Y101" s="116"/>
      <c r="Z101" s="118"/>
      <c r="AA101" s="55"/>
      <c r="AB101" s="55"/>
    </row>
    <row r="102" spans="1:28" ht="15.75" customHeight="1">
      <c r="A102" s="55"/>
      <c r="B102" s="55"/>
      <c r="C102" s="75"/>
      <c r="D102" s="55"/>
      <c r="E102" s="55"/>
      <c r="F102" s="81"/>
      <c r="G102" s="55"/>
      <c r="H102" s="58"/>
      <c r="I102" s="55"/>
      <c r="J102" s="55"/>
      <c r="K102" s="55"/>
      <c r="L102" s="55"/>
      <c r="M102" s="58"/>
      <c r="N102" s="58"/>
      <c r="O102" s="58"/>
      <c r="P102" s="58"/>
      <c r="Q102" s="111"/>
      <c r="R102" s="111"/>
      <c r="S102" s="111"/>
      <c r="T102" s="55"/>
      <c r="U102" s="116"/>
      <c r="V102" s="55"/>
      <c r="W102" s="116"/>
      <c r="X102" s="68"/>
      <c r="Y102" s="116"/>
      <c r="Z102" s="118"/>
      <c r="AA102" s="55"/>
      <c r="AB102" s="55"/>
    </row>
    <row r="103" spans="1:28" ht="15.75" customHeight="1">
      <c r="A103" s="55"/>
      <c r="B103" s="55"/>
      <c r="C103" s="75"/>
      <c r="D103" s="55"/>
      <c r="E103" s="55"/>
      <c r="F103" s="81"/>
      <c r="G103" s="55"/>
      <c r="H103" s="58"/>
      <c r="I103" s="55"/>
      <c r="J103" s="55"/>
      <c r="K103" s="55"/>
      <c r="L103" s="55"/>
      <c r="M103" s="58"/>
      <c r="N103" s="58"/>
      <c r="O103" s="58"/>
      <c r="P103" s="58"/>
      <c r="Q103" s="111"/>
      <c r="R103" s="111"/>
      <c r="S103" s="111"/>
      <c r="T103" s="55"/>
      <c r="U103" s="116"/>
      <c r="V103" s="55"/>
      <c r="W103" s="116"/>
      <c r="X103" s="68"/>
      <c r="Y103" s="116"/>
      <c r="Z103" s="118"/>
      <c r="AA103" s="55"/>
      <c r="AB103" s="55"/>
    </row>
    <row r="104" spans="1:28" ht="15.75" customHeight="1">
      <c r="A104" s="55"/>
      <c r="B104" s="55"/>
      <c r="C104" s="75"/>
      <c r="D104" s="55"/>
      <c r="E104" s="55"/>
      <c r="F104" s="81"/>
      <c r="G104" s="55"/>
      <c r="H104" s="58"/>
      <c r="I104" s="55"/>
      <c r="J104" s="55"/>
      <c r="K104" s="55"/>
      <c r="L104" s="55"/>
      <c r="M104" s="58"/>
      <c r="N104" s="58"/>
      <c r="O104" s="58"/>
      <c r="P104" s="58"/>
      <c r="Q104" s="111"/>
      <c r="R104" s="111"/>
      <c r="S104" s="111"/>
      <c r="T104" s="55"/>
      <c r="U104" s="116"/>
      <c r="V104" s="55"/>
      <c r="W104" s="116"/>
      <c r="X104" s="68"/>
      <c r="Y104" s="116"/>
      <c r="Z104" s="118"/>
      <c r="AA104" s="55"/>
      <c r="AB104" s="55"/>
    </row>
    <row r="105" spans="1:28" ht="15.75" customHeight="1">
      <c r="A105" s="55"/>
      <c r="B105" s="55"/>
      <c r="C105" s="75"/>
      <c r="D105" s="55"/>
      <c r="E105" s="55"/>
      <c r="F105" s="81"/>
      <c r="G105" s="55"/>
      <c r="H105" s="58"/>
      <c r="I105" s="55"/>
      <c r="J105" s="55"/>
      <c r="K105" s="55"/>
      <c r="L105" s="55"/>
      <c r="M105" s="58"/>
      <c r="N105" s="58"/>
      <c r="O105" s="58"/>
      <c r="P105" s="58"/>
      <c r="Q105" s="111"/>
      <c r="R105" s="111"/>
      <c r="S105" s="111"/>
      <c r="T105" s="55"/>
      <c r="U105" s="116"/>
      <c r="V105" s="55"/>
      <c r="W105" s="116"/>
      <c r="X105" s="68"/>
      <c r="Y105" s="116"/>
      <c r="Z105" s="118"/>
      <c r="AA105" s="55"/>
      <c r="AB105" s="55"/>
    </row>
    <row r="106" spans="1:28" ht="15.75" customHeight="1">
      <c r="A106" s="55"/>
      <c r="B106" s="55"/>
      <c r="C106" s="75"/>
      <c r="D106" s="55"/>
      <c r="E106" s="55"/>
      <c r="F106" s="81"/>
      <c r="G106" s="55"/>
      <c r="H106" s="58"/>
      <c r="I106" s="55"/>
      <c r="J106" s="55"/>
      <c r="K106" s="55"/>
      <c r="L106" s="55"/>
      <c r="M106" s="58"/>
      <c r="N106" s="58"/>
      <c r="O106" s="58"/>
      <c r="P106" s="58"/>
      <c r="Q106" s="111"/>
      <c r="R106" s="111"/>
      <c r="S106" s="111"/>
      <c r="T106" s="55"/>
      <c r="U106" s="116"/>
      <c r="V106" s="55"/>
      <c r="W106" s="116"/>
      <c r="X106" s="68"/>
      <c r="Y106" s="116"/>
      <c r="Z106" s="118"/>
      <c r="AA106" s="55"/>
      <c r="AB106" s="55"/>
    </row>
    <row r="107" spans="1:28" ht="15.75" customHeight="1">
      <c r="A107" s="55"/>
      <c r="B107" s="55"/>
      <c r="C107" s="75"/>
      <c r="D107" s="55"/>
      <c r="E107" s="55"/>
      <c r="F107" s="81"/>
      <c r="G107" s="55"/>
      <c r="H107" s="58"/>
      <c r="I107" s="55"/>
      <c r="J107" s="55"/>
      <c r="K107" s="55"/>
      <c r="L107" s="55"/>
      <c r="M107" s="58"/>
      <c r="N107" s="58"/>
      <c r="O107" s="58"/>
      <c r="P107" s="58"/>
      <c r="Q107" s="111"/>
      <c r="R107" s="111"/>
      <c r="S107" s="111"/>
      <c r="T107" s="55"/>
      <c r="U107" s="116"/>
      <c r="V107" s="55"/>
      <c r="W107" s="116"/>
      <c r="X107" s="68"/>
      <c r="Y107" s="116"/>
      <c r="Z107" s="118"/>
      <c r="AA107" s="55"/>
      <c r="AB107" s="55"/>
    </row>
    <row r="108" spans="1:28" ht="15.75" customHeight="1">
      <c r="A108" s="55"/>
      <c r="B108" s="55"/>
      <c r="C108" s="75"/>
      <c r="D108" s="55"/>
      <c r="E108" s="55"/>
      <c r="F108" s="81"/>
      <c r="G108" s="55"/>
      <c r="H108" s="58"/>
      <c r="I108" s="55"/>
      <c r="J108" s="55"/>
      <c r="K108" s="55"/>
      <c r="L108" s="55"/>
      <c r="M108" s="58"/>
      <c r="N108" s="58"/>
      <c r="O108" s="58"/>
      <c r="P108" s="58"/>
      <c r="Q108" s="111"/>
      <c r="R108" s="111"/>
      <c r="S108" s="111"/>
      <c r="T108" s="55"/>
      <c r="U108" s="116"/>
      <c r="V108" s="55"/>
      <c r="W108" s="116"/>
      <c r="X108" s="68"/>
      <c r="Y108" s="116"/>
      <c r="Z108" s="118"/>
      <c r="AA108" s="55"/>
      <c r="AB108" s="55"/>
    </row>
    <row r="109" spans="1:28" ht="15.75" customHeight="1">
      <c r="A109" s="55"/>
      <c r="B109" s="55"/>
      <c r="C109" s="75"/>
      <c r="D109" s="55"/>
      <c r="E109" s="55"/>
      <c r="F109" s="81"/>
      <c r="G109" s="55"/>
      <c r="H109" s="58"/>
      <c r="I109" s="55"/>
      <c r="J109" s="55"/>
      <c r="K109" s="55"/>
      <c r="L109" s="55"/>
      <c r="M109" s="58"/>
      <c r="N109" s="58"/>
      <c r="O109" s="58"/>
      <c r="P109" s="58"/>
      <c r="Q109" s="111"/>
      <c r="R109" s="111"/>
      <c r="S109" s="111"/>
      <c r="T109" s="55"/>
      <c r="U109" s="116"/>
      <c r="V109" s="55"/>
      <c r="W109" s="116"/>
      <c r="X109" s="68"/>
      <c r="Y109" s="116"/>
      <c r="Z109" s="118"/>
      <c r="AA109" s="55"/>
      <c r="AB109" s="55"/>
    </row>
    <row r="110" spans="1:28" ht="15.75" customHeight="1">
      <c r="A110" s="55"/>
      <c r="B110" s="55"/>
      <c r="C110" s="75"/>
      <c r="D110" s="55"/>
      <c r="E110" s="55"/>
      <c r="F110" s="81"/>
      <c r="G110" s="55"/>
      <c r="H110" s="58"/>
      <c r="I110" s="55"/>
      <c r="J110" s="55"/>
      <c r="K110" s="55"/>
      <c r="L110" s="55"/>
      <c r="M110" s="58"/>
      <c r="N110" s="58"/>
      <c r="O110" s="58"/>
      <c r="P110" s="58"/>
      <c r="Q110" s="111"/>
      <c r="R110" s="111"/>
      <c r="S110" s="111"/>
      <c r="T110" s="55"/>
      <c r="U110" s="116"/>
      <c r="V110" s="55"/>
      <c r="W110" s="116"/>
      <c r="X110" s="68"/>
      <c r="Y110" s="116"/>
      <c r="Z110" s="118"/>
      <c r="AA110" s="55"/>
      <c r="AB110" s="55"/>
    </row>
    <row r="111" spans="1:28" ht="15.75" customHeight="1">
      <c r="A111" s="55"/>
      <c r="B111" s="55"/>
      <c r="C111" s="75"/>
      <c r="D111" s="55"/>
      <c r="E111" s="55"/>
      <c r="F111" s="81"/>
      <c r="G111" s="55"/>
      <c r="H111" s="58"/>
      <c r="I111" s="55"/>
      <c r="J111" s="55"/>
      <c r="K111" s="55"/>
      <c r="L111" s="55"/>
      <c r="M111" s="58"/>
      <c r="N111" s="58"/>
      <c r="O111" s="58"/>
      <c r="P111" s="58"/>
      <c r="Q111" s="111"/>
      <c r="R111" s="111"/>
      <c r="S111" s="111"/>
      <c r="T111" s="55"/>
      <c r="U111" s="116"/>
      <c r="V111" s="55"/>
      <c r="W111" s="116"/>
      <c r="X111" s="68"/>
      <c r="Y111" s="116"/>
      <c r="Z111" s="118"/>
      <c r="AA111" s="55"/>
      <c r="AB111" s="55"/>
    </row>
    <row r="112" spans="1:28" ht="15.75" customHeight="1">
      <c r="A112" s="55"/>
      <c r="B112" s="55"/>
      <c r="C112" s="75"/>
      <c r="D112" s="55"/>
      <c r="E112" s="55"/>
      <c r="F112" s="81"/>
      <c r="G112" s="55"/>
      <c r="H112" s="58"/>
      <c r="I112" s="55"/>
      <c r="J112" s="55"/>
      <c r="K112" s="55"/>
      <c r="L112" s="55"/>
      <c r="M112" s="58"/>
      <c r="N112" s="58"/>
      <c r="O112" s="58"/>
      <c r="P112" s="58"/>
      <c r="Q112" s="111"/>
      <c r="R112" s="111"/>
      <c r="S112" s="111"/>
      <c r="T112" s="55"/>
      <c r="U112" s="116"/>
      <c r="V112" s="55"/>
      <c r="W112" s="116"/>
      <c r="X112" s="68"/>
      <c r="Y112" s="116"/>
      <c r="Z112" s="118"/>
      <c r="AA112" s="55"/>
      <c r="AB112" s="55"/>
    </row>
    <row r="113" spans="1:28" ht="15.75" customHeight="1">
      <c r="A113" s="55"/>
      <c r="B113" s="55"/>
      <c r="C113" s="75"/>
      <c r="D113" s="55"/>
      <c r="E113" s="55"/>
      <c r="F113" s="81"/>
      <c r="G113" s="55"/>
      <c r="H113" s="58"/>
      <c r="I113" s="55"/>
      <c r="J113" s="55"/>
      <c r="K113" s="55"/>
      <c r="L113" s="55"/>
      <c r="M113" s="58"/>
      <c r="N113" s="58"/>
      <c r="O113" s="58"/>
      <c r="P113" s="58"/>
      <c r="Q113" s="111"/>
      <c r="R113" s="111"/>
      <c r="S113" s="111"/>
      <c r="T113" s="55"/>
      <c r="U113" s="116"/>
      <c r="V113" s="55"/>
      <c r="W113" s="116"/>
      <c r="X113" s="68"/>
      <c r="Y113" s="116"/>
      <c r="Z113" s="118"/>
      <c r="AA113" s="55"/>
      <c r="AB113" s="55"/>
    </row>
    <row r="114" spans="1:28" ht="15.75" customHeight="1">
      <c r="A114" s="55"/>
      <c r="B114" s="55"/>
      <c r="C114" s="75"/>
      <c r="D114" s="55"/>
      <c r="E114" s="55"/>
      <c r="F114" s="81"/>
      <c r="G114" s="55"/>
      <c r="H114" s="58"/>
      <c r="I114" s="55"/>
      <c r="J114" s="55"/>
      <c r="K114" s="55"/>
      <c r="L114" s="55"/>
      <c r="M114" s="58"/>
      <c r="N114" s="58"/>
      <c r="O114" s="58"/>
      <c r="P114" s="58"/>
      <c r="Q114" s="111"/>
      <c r="R114" s="111"/>
      <c r="S114" s="111"/>
      <c r="T114" s="55"/>
      <c r="U114" s="116"/>
      <c r="V114" s="55"/>
      <c r="W114" s="116"/>
      <c r="X114" s="68"/>
      <c r="Y114" s="116"/>
      <c r="Z114" s="118"/>
      <c r="AA114" s="55"/>
      <c r="AB114" s="55"/>
    </row>
    <row r="115" spans="1:28" ht="15.75" customHeight="1">
      <c r="A115" s="55"/>
      <c r="B115" s="55"/>
      <c r="C115" s="75"/>
      <c r="D115" s="55"/>
      <c r="E115" s="55"/>
      <c r="F115" s="81"/>
      <c r="G115" s="55"/>
      <c r="H115" s="58"/>
      <c r="I115" s="55"/>
      <c r="J115" s="55"/>
      <c r="K115" s="55"/>
      <c r="L115" s="55"/>
      <c r="M115" s="58"/>
      <c r="N115" s="58"/>
      <c r="O115" s="58"/>
      <c r="P115" s="58"/>
      <c r="Q115" s="111"/>
      <c r="R115" s="111"/>
      <c r="S115" s="111"/>
      <c r="T115" s="55"/>
      <c r="U115" s="116"/>
      <c r="V115" s="55"/>
      <c r="W115" s="116"/>
      <c r="X115" s="68"/>
      <c r="Y115" s="116"/>
      <c r="Z115" s="118"/>
      <c r="AA115" s="55"/>
      <c r="AB115" s="55"/>
    </row>
    <row r="116" spans="1:28" ht="15.75" customHeight="1">
      <c r="A116" s="55"/>
      <c r="B116" s="55"/>
      <c r="C116" s="75"/>
      <c r="D116" s="55"/>
      <c r="E116" s="55"/>
      <c r="F116" s="81"/>
      <c r="G116" s="55"/>
      <c r="H116" s="58"/>
      <c r="I116" s="55"/>
      <c r="J116" s="55"/>
      <c r="K116" s="55"/>
      <c r="L116" s="55"/>
      <c r="M116" s="58"/>
      <c r="N116" s="58"/>
      <c r="O116" s="58"/>
      <c r="P116" s="58"/>
      <c r="Q116" s="111"/>
      <c r="R116" s="111"/>
      <c r="S116" s="111"/>
      <c r="T116" s="55"/>
      <c r="U116" s="116"/>
      <c r="V116" s="55"/>
      <c r="W116" s="116"/>
      <c r="X116" s="68"/>
      <c r="Y116" s="116"/>
      <c r="Z116" s="118"/>
      <c r="AA116" s="55"/>
      <c r="AB116" s="55"/>
    </row>
    <row r="117" spans="1:28" ht="15.75" customHeight="1">
      <c r="A117" s="55"/>
      <c r="B117" s="55"/>
      <c r="C117" s="75"/>
      <c r="D117" s="55"/>
      <c r="E117" s="55"/>
      <c r="F117" s="81"/>
      <c r="G117" s="55"/>
      <c r="H117" s="58"/>
      <c r="I117" s="55"/>
      <c r="J117" s="55"/>
      <c r="K117" s="55"/>
      <c r="L117" s="55"/>
      <c r="M117" s="58"/>
      <c r="N117" s="58"/>
      <c r="O117" s="58"/>
      <c r="P117" s="58"/>
      <c r="Q117" s="111"/>
      <c r="R117" s="111"/>
      <c r="S117" s="111"/>
      <c r="T117" s="55"/>
      <c r="U117" s="116"/>
      <c r="V117" s="55"/>
      <c r="W117" s="116"/>
      <c r="X117" s="68"/>
      <c r="Y117" s="116"/>
      <c r="Z117" s="118"/>
      <c r="AA117" s="55"/>
      <c r="AB117" s="55"/>
    </row>
    <row r="118" spans="1:28" ht="15.75" customHeight="1">
      <c r="A118" s="55"/>
      <c r="B118" s="55"/>
      <c r="C118" s="75"/>
      <c r="D118" s="55"/>
      <c r="E118" s="55"/>
      <c r="F118" s="81"/>
      <c r="G118" s="55"/>
      <c r="H118" s="58"/>
      <c r="I118" s="55"/>
      <c r="J118" s="55"/>
      <c r="K118" s="55"/>
      <c r="L118" s="55"/>
      <c r="M118" s="58"/>
      <c r="N118" s="58"/>
      <c r="O118" s="58"/>
      <c r="P118" s="58"/>
      <c r="Q118" s="111"/>
      <c r="R118" s="111"/>
      <c r="S118" s="111"/>
      <c r="T118" s="55"/>
      <c r="U118" s="116"/>
      <c r="V118" s="55"/>
      <c r="W118" s="116"/>
      <c r="X118" s="68"/>
      <c r="Y118" s="116"/>
      <c r="Z118" s="118"/>
      <c r="AA118" s="55"/>
      <c r="AB118" s="55"/>
    </row>
    <row r="119" spans="1:28" ht="15.75" customHeight="1">
      <c r="A119" s="55"/>
      <c r="B119" s="55"/>
      <c r="C119" s="75"/>
      <c r="D119" s="55"/>
      <c r="E119" s="55"/>
      <c r="F119" s="81"/>
      <c r="G119" s="55"/>
      <c r="H119" s="58"/>
      <c r="I119" s="55"/>
      <c r="J119" s="55"/>
      <c r="K119" s="55"/>
      <c r="L119" s="55"/>
      <c r="M119" s="58"/>
      <c r="N119" s="58"/>
      <c r="O119" s="58"/>
      <c r="P119" s="58"/>
      <c r="Q119" s="111"/>
      <c r="R119" s="111"/>
      <c r="S119" s="111"/>
      <c r="T119" s="55"/>
      <c r="U119" s="116"/>
      <c r="V119" s="55"/>
      <c r="W119" s="116"/>
      <c r="X119" s="68"/>
      <c r="Y119" s="116"/>
      <c r="Z119" s="118"/>
      <c r="AA119" s="55"/>
      <c r="AB119" s="55"/>
    </row>
    <row r="120" spans="1:28" ht="15.75" customHeight="1">
      <c r="A120" s="55"/>
      <c r="B120" s="55"/>
      <c r="C120" s="75"/>
      <c r="D120" s="55"/>
      <c r="E120" s="55"/>
      <c r="F120" s="81"/>
      <c r="G120" s="55"/>
      <c r="H120" s="58"/>
      <c r="I120" s="55"/>
      <c r="J120" s="55"/>
      <c r="K120" s="55"/>
      <c r="L120" s="55"/>
      <c r="M120" s="58"/>
      <c r="N120" s="58"/>
      <c r="O120" s="58"/>
      <c r="P120" s="58"/>
      <c r="Q120" s="111"/>
      <c r="R120" s="111"/>
      <c r="S120" s="111"/>
      <c r="T120" s="55"/>
      <c r="U120" s="116"/>
      <c r="V120" s="55"/>
      <c r="W120" s="116"/>
      <c r="X120" s="68"/>
      <c r="Y120" s="116"/>
      <c r="Z120" s="118"/>
      <c r="AA120" s="55"/>
      <c r="AB120" s="55"/>
    </row>
    <row r="121" spans="1:28" ht="15.75" customHeight="1">
      <c r="A121" s="55"/>
      <c r="B121" s="55"/>
      <c r="C121" s="75"/>
      <c r="D121" s="55"/>
      <c r="E121" s="55"/>
      <c r="F121" s="81"/>
      <c r="G121" s="55"/>
      <c r="H121" s="58"/>
      <c r="I121" s="55"/>
      <c r="J121" s="55"/>
      <c r="K121" s="55"/>
      <c r="L121" s="55"/>
      <c r="M121" s="58"/>
      <c r="N121" s="58"/>
      <c r="O121" s="58"/>
      <c r="P121" s="58"/>
      <c r="Q121" s="111"/>
      <c r="R121" s="111"/>
      <c r="S121" s="111"/>
      <c r="T121" s="55"/>
      <c r="U121" s="116"/>
      <c r="V121" s="55"/>
      <c r="W121" s="116"/>
      <c r="X121" s="68"/>
      <c r="Y121" s="116"/>
      <c r="Z121" s="118"/>
      <c r="AA121" s="55"/>
      <c r="AB121" s="55"/>
    </row>
    <row r="122" spans="1:28" ht="15.75" customHeight="1">
      <c r="A122" s="55"/>
      <c r="B122" s="55"/>
      <c r="C122" s="75"/>
      <c r="D122" s="55"/>
      <c r="E122" s="55"/>
      <c r="F122" s="81"/>
      <c r="G122" s="55"/>
      <c r="H122" s="58"/>
      <c r="I122" s="55"/>
      <c r="J122" s="55"/>
      <c r="K122" s="55"/>
      <c r="L122" s="55"/>
      <c r="M122" s="58"/>
      <c r="N122" s="58"/>
      <c r="O122" s="58"/>
      <c r="P122" s="58"/>
      <c r="Q122" s="111"/>
      <c r="R122" s="111"/>
      <c r="S122" s="111"/>
      <c r="T122" s="55"/>
      <c r="U122" s="116"/>
      <c r="V122" s="55"/>
      <c r="W122" s="116"/>
      <c r="X122" s="68"/>
      <c r="Y122" s="116"/>
      <c r="Z122" s="118"/>
      <c r="AA122" s="55"/>
      <c r="AB122" s="55"/>
    </row>
    <row r="123" spans="1:28" ht="15.75" customHeight="1">
      <c r="A123" s="55"/>
      <c r="B123" s="55"/>
      <c r="C123" s="75"/>
      <c r="D123" s="55"/>
      <c r="E123" s="55"/>
      <c r="F123" s="81"/>
      <c r="G123" s="55"/>
      <c r="H123" s="58"/>
      <c r="I123" s="55"/>
      <c r="J123" s="55"/>
      <c r="K123" s="55"/>
      <c r="L123" s="55"/>
      <c r="M123" s="58"/>
      <c r="N123" s="58"/>
      <c r="O123" s="58"/>
      <c r="P123" s="58"/>
      <c r="Q123" s="111"/>
      <c r="R123" s="111"/>
      <c r="S123" s="111"/>
      <c r="T123" s="55"/>
      <c r="U123" s="116"/>
      <c r="V123" s="55"/>
      <c r="W123" s="116"/>
      <c r="X123" s="68"/>
      <c r="Y123" s="116"/>
      <c r="Z123" s="118"/>
      <c r="AA123" s="55"/>
      <c r="AB123" s="55"/>
    </row>
    <row r="124" spans="1:28" ht="15.75" customHeight="1">
      <c r="A124" s="55"/>
      <c r="B124" s="55"/>
      <c r="C124" s="75"/>
      <c r="D124" s="55"/>
      <c r="E124" s="55"/>
      <c r="F124" s="81"/>
      <c r="G124" s="55"/>
      <c r="H124" s="58"/>
      <c r="I124" s="55"/>
      <c r="J124" s="55"/>
      <c r="K124" s="55"/>
      <c r="L124" s="55"/>
      <c r="M124" s="58"/>
      <c r="N124" s="58"/>
      <c r="O124" s="58"/>
      <c r="P124" s="58"/>
      <c r="Q124" s="111"/>
      <c r="R124" s="111"/>
      <c r="S124" s="111"/>
      <c r="T124" s="55"/>
      <c r="U124" s="116"/>
      <c r="V124" s="55"/>
      <c r="W124" s="116"/>
      <c r="X124" s="68"/>
      <c r="Y124" s="116"/>
      <c r="Z124" s="118"/>
      <c r="AA124" s="55"/>
      <c r="AB124" s="55"/>
    </row>
    <row r="125" spans="1:28" ht="15.75" customHeight="1">
      <c r="A125" s="55"/>
      <c r="B125" s="55"/>
      <c r="C125" s="75"/>
      <c r="D125" s="55"/>
      <c r="E125" s="55"/>
      <c r="F125" s="81"/>
      <c r="G125" s="55"/>
      <c r="H125" s="58"/>
      <c r="I125" s="55"/>
      <c r="J125" s="55"/>
      <c r="K125" s="55"/>
      <c r="L125" s="55"/>
      <c r="M125" s="58"/>
      <c r="N125" s="58"/>
      <c r="O125" s="58"/>
      <c r="P125" s="58"/>
      <c r="Q125" s="111"/>
      <c r="R125" s="111"/>
      <c r="S125" s="111"/>
      <c r="T125" s="55"/>
      <c r="U125" s="116"/>
      <c r="V125" s="55"/>
      <c r="W125" s="116"/>
      <c r="X125" s="68"/>
      <c r="Y125" s="116"/>
      <c r="Z125" s="118"/>
      <c r="AA125" s="55"/>
      <c r="AB125" s="55"/>
    </row>
    <row r="126" spans="1:28" ht="15.75" customHeight="1">
      <c r="A126" s="55"/>
      <c r="B126" s="55"/>
      <c r="C126" s="75"/>
      <c r="D126" s="55"/>
      <c r="E126" s="55"/>
      <c r="F126" s="81"/>
      <c r="G126" s="55"/>
      <c r="H126" s="58"/>
      <c r="I126" s="55"/>
      <c r="J126" s="55"/>
      <c r="K126" s="55"/>
      <c r="L126" s="55"/>
      <c r="M126" s="58"/>
      <c r="N126" s="58"/>
      <c r="O126" s="58"/>
      <c r="P126" s="58"/>
      <c r="Q126" s="111"/>
      <c r="R126" s="111"/>
      <c r="S126" s="111"/>
      <c r="T126" s="55"/>
      <c r="U126" s="116"/>
      <c r="V126" s="55"/>
      <c r="W126" s="116"/>
      <c r="X126" s="68"/>
      <c r="Y126" s="116"/>
      <c r="Z126" s="118"/>
      <c r="AA126" s="55"/>
      <c r="AB126" s="55"/>
    </row>
    <row r="127" spans="1:28" ht="15.75" customHeight="1">
      <c r="A127" s="55"/>
      <c r="B127" s="55"/>
      <c r="C127" s="75"/>
      <c r="D127" s="55"/>
      <c r="E127" s="55"/>
      <c r="F127" s="81"/>
      <c r="G127" s="55"/>
      <c r="H127" s="58"/>
      <c r="I127" s="55"/>
      <c r="J127" s="55"/>
      <c r="K127" s="55"/>
      <c r="L127" s="55"/>
      <c r="M127" s="58"/>
      <c r="N127" s="58"/>
      <c r="O127" s="58"/>
      <c r="P127" s="58"/>
      <c r="Q127" s="111"/>
      <c r="R127" s="111"/>
      <c r="S127" s="111"/>
      <c r="T127" s="55"/>
      <c r="U127" s="116"/>
      <c r="V127" s="55"/>
      <c r="W127" s="116"/>
      <c r="X127" s="68"/>
      <c r="Y127" s="116"/>
      <c r="Z127" s="118"/>
      <c r="AA127" s="55"/>
      <c r="AB127" s="55"/>
    </row>
    <row r="128" spans="1:28" ht="15.75" customHeight="1">
      <c r="A128" s="55"/>
      <c r="B128" s="55"/>
      <c r="C128" s="75"/>
      <c r="D128" s="55"/>
      <c r="E128" s="55"/>
      <c r="F128" s="81"/>
      <c r="G128" s="55"/>
      <c r="H128" s="58"/>
      <c r="I128" s="55"/>
      <c r="J128" s="55"/>
      <c r="K128" s="55"/>
      <c r="L128" s="55"/>
      <c r="M128" s="58"/>
      <c r="N128" s="58"/>
      <c r="O128" s="58"/>
      <c r="P128" s="58"/>
      <c r="Q128" s="111"/>
      <c r="R128" s="111"/>
      <c r="S128" s="111"/>
      <c r="T128" s="55"/>
      <c r="U128" s="116"/>
      <c r="V128" s="55"/>
      <c r="W128" s="116"/>
      <c r="X128" s="68"/>
      <c r="Y128" s="116"/>
      <c r="Z128" s="118"/>
      <c r="AA128" s="55"/>
      <c r="AB128" s="55"/>
    </row>
    <row r="129" spans="1:28" ht="15.75" customHeight="1">
      <c r="A129" s="55"/>
      <c r="B129" s="55"/>
      <c r="C129" s="75"/>
      <c r="D129" s="55"/>
      <c r="E129" s="55"/>
      <c r="F129" s="81"/>
      <c r="G129" s="55"/>
      <c r="H129" s="58"/>
      <c r="I129" s="55"/>
      <c r="J129" s="55"/>
      <c r="K129" s="55"/>
      <c r="L129" s="55"/>
      <c r="M129" s="58"/>
      <c r="N129" s="58"/>
      <c r="O129" s="58"/>
      <c r="P129" s="58"/>
      <c r="Q129" s="111"/>
      <c r="R129" s="111"/>
      <c r="S129" s="111"/>
      <c r="T129" s="55"/>
      <c r="U129" s="116"/>
      <c r="V129" s="55"/>
      <c r="W129" s="116"/>
      <c r="X129" s="68"/>
      <c r="Y129" s="116"/>
      <c r="Z129" s="118"/>
      <c r="AA129" s="55"/>
      <c r="AB129" s="55"/>
    </row>
    <row r="130" spans="1:28" ht="15.75" customHeight="1">
      <c r="A130" s="55"/>
      <c r="B130" s="55"/>
      <c r="C130" s="75"/>
      <c r="D130" s="55"/>
      <c r="E130" s="55"/>
      <c r="F130" s="81"/>
      <c r="G130" s="55"/>
      <c r="H130" s="58"/>
      <c r="I130" s="55"/>
      <c r="J130" s="55"/>
      <c r="K130" s="55"/>
      <c r="L130" s="55"/>
      <c r="M130" s="58"/>
      <c r="N130" s="58"/>
      <c r="O130" s="58"/>
      <c r="P130" s="58"/>
      <c r="Q130" s="111"/>
      <c r="R130" s="111"/>
      <c r="S130" s="111"/>
      <c r="T130" s="55"/>
      <c r="U130" s="116"/>
      <c r="V130" s="55"/>
      <c r="W130" s="116"/>
      <c r="X130" s="68"/>
      <c r="Y130" s="116"/>
      <c r="Z130" s="118"/>
      <c r="AA130" s="55"/>
      <c r="AB130" s="55"/>
    </row>
    <row r="131" spans="1:28" ht="15.75" customHeight="1">
      <c r="A131" s="55"/>
      <c r="B131" s="55"/>
      <c r="C131" s="75"/>
      <c r="D131" s="55"/>
      <c r="E131" s="55"/>
      <c r="F131" s="81"/>
      <c r="G131" s="55"/>
      <c r="H131" s="58"/>
      <c r="I131" s="55"/>
      <c r="J131" s="55"/>
      <c r="K131" s="55"/>
      <c r="L131" s="55"/>
      <c r="M131" s="58"/>
      <c r="N131" s="58"/>
      <c r="O131" s="58"/>
      <c r="P131" s="58"/>
      <c r="Q131" s="111"/>
      <c r="R131" s="111"/>
      <c r="S131" s="111"/>
      <c r="T131" s="55"/>
      <c r="U131" s="116"/>
      <c r="V131" s="55"/>
      <c r="W131" s="116"/>
      <c r="X131" s="68"/>
      <c r="Y131" s="116"/>
      <c r="Z131" s="118"/>
      <c r="AA131" s="55"/>
      <c r="AB131" s="55"/>
    </row>
    <row r="132" spans="1:28" ht="15.75" customHeight="1">
      <c r="A132" s="55"/>
      <c r="B132" s="55"/>
      <c r="C132" s="75"/>
      <c r="D132" s="55"/>
      <c r="E132" s="55"/>
      <c r="F132" s="81"/>
      <c r="G132" s="55"/>
      <c r="H132" s="58"/>
      <c r="I132" s="55"/>
      <c r="J132" s="55"/>
      <c r="K132" s="55"/>
      <c r="L132" s="55"/>
      <c r="M132" s="58"/>
      <c r="N132" s="58"/>
      <c r="O132" s="58"/>
      <c r="P132" s="58"/>
      <c r="Q132" s="111"/>
      <c r="R132" s="111"/>
      <c r="S132" s="111"/>
      <c r="T132" s="55"/>
      <c r="U132" s="116"/>
      <c r="V132" s="55"/>
      <c r="W132" s="116"/>
      <c r="X132" s="68"/>
      <c r="Y132" s="116"/>
      <c r="Z132" s="118"/>
      <c r="AA132" s="55"/>
      <c r="AB132" s="55"/>
    </row>
    <row r="133" spans="1:28" ht="15.75" customHeight="1">
      <c r="A133" s="55"/>
      <c r="B133" s="55"/>
      <c r="C133" s="75"/>
      <c r="D133" s="55"/>
      <c r="E133" s="55"/>
      <c r="F133" s="81"/>
      <c r="G133" s="55"/>
      <c r="H133" s="58"/>
      <c r="I133" s="55"/>
      <c r="J133" s="55"/>
      <c r="K133" s="55"/>
      <c r="L133" s="55"/>
      <c r="M133" s="58"/>
      <c r="N133" s="58"/>
      <c r="O133" s="58"/>
      <c r="P133" s="58"/>
      <c r="Q133" s="111"/>
      <c r="R133" s="111"/>
      <c r="S133" s="111"/>
      <c r="T133" s="55"/>
      <c r="U133" s="116"/>
      <c r="V133" s="55"/>
      <c r="W133" s="116"/>
      <c r="X133" s="68"/>
      <c r="Y133" s="116"/>
      <c r="Z133" s="118"/>
      <c r="AA133" s="55"/>
      <c r="AB133" s="55"/>
    </row>
    <row r="134" spans="1:28" ht="15.75" customHeight="1">
      <c r="A134" s="55"/>
      <c r="B134" s="55"/>
      <c r="C134" s="75"/>
      <c r="D134" s="55"/>
      <c r="E134" s="55"/>
      <c r="F134" s="81"/>
      <c r="G134" s="55"/>
      <c r="H134" s="58"/>
      <c r="I134" s="55"/>
      <c r="J134" s="55"/>
      <c r="K134" s="55"/>
      <c r="L134" s="55"/>
      <c r="M134" s="58"/>
      <c r="N134" s="58"/>
      <c r="O134" s="58"/>
      <c r="P134" s="58"/>
      <c r="Q134" s="111"/>
      <c r="R134" s="111"/>
      <c r="S134" s="111"/>
      <c r="T134" s="55"/>
      <c r="U134" s="116"/>
      <c r="V134" s="55"/>
      <c r="W134" s="116"/>
      <c r="X134" s="68"/>
      <c r="Y134" s="116"/>
      <c r="Z134" s="118"/>
      <c r="AA134" s="55"/>
      <c r="AB134" s="55"/>
    </row>
    <row r="135" spans="1:28" ht="15.75" customHeight="1">
      <c r="A135" s="55"/>
      <c r="B135" s="55"/>
      <c r="C135" s="75"/>
      <c r="D135" s="55"/>
      <c r="E135" s="55"/>
      <c r="F135" s="81"/>
      <c r="G135" s="55"/>
      <c r="H135" s="58"/>
      <c r="I135" s="55"/>
      <c r="J135" s="55"/>
      <c r="K135" s="55"/>
      <c r="L135" s="55"/>
      <c r="M135" s="58"/>
      <c r="N135" s="58"/>
      <c r="O135" s="58"/>
      <c r="P135" s="58"/>
      <c r="Q135" s="111"/>
      <c r="R135" s="111"/>
      <c r="S135" s="111"/>
      <c r="T135" s="55"/>
      <c r="U135" s="116"/>
      <c r="V135" s="55"/>
      <c r="W135" s="116"/>
      <c r="X135" s="68"/>
      <c r="Y135" s="116"/>
      <c r="Z135" s="118"/>
      <c r="AA135" s="55"/>
      <c r="AB135" s="55"/>
    </row>
    <row r="136" spans="1:28" ht="15.75" customHeight="1">
      <c r="A136" s="55"/>
      <c r="B136" s="55"/>
      <c r="C136" s="75"/>
      <c r="D136" s="55"/>
      <c r="E136" s="55"/>
      <c r="F136" s="81"/>
      <c r="G136" s="55"/>
      <c r="H136" s="58"/>
      <c r="I136" s="55"/>
      <c r="J136" s="55"/>
      <c r="K136" s="55"/>
      <c r="L136" s="55"/>
      <c r="M136" s="58"/>
      <c r="N136" s="58"/>
      <c r="O136" s="58"/>
      <c r="P136" s="58"/>
      <c r="Q136" s="111"/>
      <c r="R136" s="111"/>
      <c r="S136" s="111"/>
      <c r="T136" s="55"/>
      <c r="U136" s="116"/>
      <c r="V136" s="55"/>
      <c r="W136" s="116"/>
      <c r="X136" s="68"/>
      <c r="Y136" s="116"/>
      <c r="Z136" s="118"/>
      <c r="AA136" s="55"/>
      <c r="AB136" s="55"/>
    </row>
    <row r="137" spans="1:28" ht="15.75" customHeight="1">
      <c r="A137" s="55"/>
      <c r="B137" s="55"/>
      <c r="C137" s="75"/>
      <c r="D137" s="55"/>
      <c r="E137" s="55"/>
      <c r="F137" s="81"/>
      <c r="G137" s="55"/>
      <c r="H137" s="58"/>
      <c r="I137" s="55"/>
      <c r="J137" s="55"/>
      <c r="K137" s="55"/>
      <c r="L137" s="55"/>
      <c r="M137" s="58"/>
      <c r="N137" s="58"/>
      <c r="O137" s="58"/>
      <c r="P137" s="58"/>
      <c r="Q137" s="111"/>
      <c r="R137" s="111"/>
      <c r="S137" s="111"/>
      <c r="T137" s="55"/>
      <c r="U137" s="116"/>
      <c r="V137" s="55"/>
      <c r="W137" s="116"/>
      <c r="X137" s="68"/>
      <c r="Y137" s="116"/>
      <c r="Z137" s="118"/>
      <c r="AA137" s="55"/>
      <c r="AB137" s="55"/>
    </row>
    <row r="138" spans="1:28" ht="15.75" customHeight="1">
      <c r="A138" s="55"/>
      <c r="B138" s="55"/>
      <c r="C138" s="75"/>
      <c r="D138" s="55"/>
      <c r="E138" s="55"/>
      <c r="F138" s="81"/>
      <c r="G138" s="55"/>
      <c r="H138" s="58"/>
      <c r="I138" s="55"/>
      <c r="J138" s="55"/>
      <c r="K138" s="55"/>
      <c r="L138" s="55"/>
      <c r="M138" s="58"/>
      <c r="N138" s="58"/>
      <c r="O138" s="58"/>
      <c r="P138" s="58"/>
      <c r="Q138" s="111"/>
      <c r="R138" s="111"/>
      <c r="S138" s="111"/>
      <c r="T138" s="55"/>
      <c r="U138" s="116"/>
      <c r="V138" s="55"/>
      <c r="W138" s="116"/>
      <c r="X138" s="68"/>
      <c r="Y138" s="116"/>
      <c r="Z138" s="118"/>
      <c r="AA138" s="55"/>
      <c r="AB138" s="55"/>
    </row>
    <row r="139" spans="1:28" ht="15.75" customHeight="1">
      <c r="A139" s="55"/>
      <c r="B139" s="55"/>
      <c r="C139" s="75"/>
      <c r="D139" s="55"/>
      <c r="E139" s="55"/>
      <c r="F139" s="81"/>
      <c r="G139" s="55"/>
      <c r="H139" s="58"/>
      <c r="I139" s="55"/>
      <c r="J139" s="55"/>
      <c r="K139" s="55"/>
      <c r="L139" s="55"/>
      <c r="M139" s="58"/>
      <c r="N139" s="58"/>
      <c r="O139" s="58"/>
      <c r="P139" s="58"/>
      <c r="Q139" s="111"/>
      <c r="R139" s="111"/>
      <c r="S139" s="111"/>
      <c r="T139" s="55"/>
      <c r="U139" s="116"/>
      <c r="V139" s="55"/>
      <c r="W139" s="116"/>
      <c r="X139" s="68"/>
      <c r="Y139" s="116"/>
      <c r="Z139" s="118"/>
      <c r="AA139" s="55"/>
      <c r="AB139" s="55"/>
    </row>
    <row r="140" spans="1:28" ht="15.75" customHeight="1">
      <c r="A140" s="55"/>
      <c r="B140" s="55"/>
      <c r="C140" s="75"/>
      <c r="D140" s="55"/>
      <c r="E140" s="55"/>
      <c r="F140" s="81"/>
      <c r="G140" s="55"/>
      <c r="H140" s="58"/>
      <c r="I140" s="55"/>
      <c r="J140" s="55"/>
      <c r="K140" s="55"/>
      <c r="L140" s="55"/>
      <c r="M140" s="58"/>
      <c r="N140" s="58"/>
      <c r="O140" s="58"/>
      <c r="P140" s="58"/>
      <c r="Q140" s="111"/>
      <c r="R140" s="111"/>
      <c r="S140" s="111"/>
      <c r="T140" s="55"/>
      <c r="U140" s="116"/>
      <c r="V140" s="55"/>
      <c r="W140" s="116"/>
      <c r="X140" s="68"/>
      <c r="Y140" s="116"/>
      <c r="Z140" s="118"/>
      <c r="AA140" s="55"/>
      <c r="AB140" s="55"/>
    </row>
    <row r="141" spans="1:28" ht="15.75" customHeight="1">
      <c r="A141" s="55"/>
      <c r="B141" s="55"/>
      <c r="C141" s="75"/>
      <c r="D141" s="55"/>
      <c r="E141" s="55"/>
      <c r="F141" s="81"/>
      <c r="G141" s="55"/>
      <c r="H141" s="58"/>
      <c r="I141" s="55"/>
      <c r="J141" s="55"/>
      <c r="K141" s="55"/>
      <c r="L141" s="55"/>
      <c r="M141" s="58"/>
      <c r="N141" s="58"/>
      <c r="O141" s="58"/>
      <c r="P141" s="58"/>
      <c r="Q141" s="111"/>
      <c r="R141" s="111"/>
      <c r="S141" s="111"/>
      <c r="T141" s="55"/>
      <c r="U141" s="116"/>
      <c r="V141" s="55"/>
      <c r="W141" s="116"/>
      <c r="X141" s="68"/>
      <c r="Y141" s="116"/>
      <c r="Z141" s="118"/>
      <c r="AA141" s="55"/>
      <c r="AB141" s="55"/>
    </row>
    <row r="142" spans="1:28" ht="15.75" customHeight="1">
      <c r="A142" s="55"/>
      <c r="B142" s="55"/>
      <c r="C142" s="75"/>
      <c r="D142" s="55"/>
      <c r="E142" s="55"/>
      <c r="F142" s="81"/>
      <c r="G142" s="55"/>
      <c r="H142" s="58"/>
      <c r="I142" s="55"/>
      <c r="J142" s="55"/>
      <c r="K142" s="55"/>
      <c r="L142" s="55"/>
      <c r="M142" s="58"/>
      <c r="N142" s="58"/>
      <c r="O142" s="58"/>
      <c r="P142" s="58"/>
      <c r="Q142" s="111"/>
      <c r="R142" s="111"/>
      <c r="S142" s="111"/>
      <c r="T142" s="55"/>
      <c r="U142" s="116"/>
      <c r="V142" s="55"/>
      <c r="W142" s="116"/>
      <c r="X142" s="68"/>
      <c r="Y142" s="116"/>
      <c r="Z142" s="118"/>
      <c r="AA142" s="55"/>
      <c r="AB142" s="55"/>
    </row>
    <row r="143" spans="1:28" ht="15.75" customHeight="1">
      <c r="A143" s="55"/>
      <c r="B143" s="55"/>
      <c r="C143" s="75"/>
      <c r="D143" s="55"/>
      <c r="E143" s="55"/>
      <c r="F143" s="81"/>
      <c r="G143" s="55"/>
      <c r="H143" s="58"/>
      <c r="I143" s="55"/>
      <c r="J143" s="55"/>
      <c r="K143" s="55"/>
      <c r="L143" s="55"/>
      <c r="M143" s="58"/>
      <c r="N143" s="58"/>
      <c r="O143" s="58"/>
      <c r="P143" s="58"/>
      <c r="Q143" s="111"/>
      <c r="R143" s="111"/>
      <c r="S143" s="111"/>
      <c r="T143" s="55"/>
      <c r="U143" s="116"/>
      <c r="V143" s="55"/>
      <c r="W143" s="116"/>
      <c r="X143" s="68"/>
      <c r="Y143" s="116"/>
      <c r="Z143" s="118"/>
      <c r="AA143" s="55"/>
      <c r="AB143" s="55"/>
    </row>
    <row r="144" spans="1:28" ht="15.75" customHeight="1">
      <c r="A144" s="55"/>
      <c r="B144" s="55"/>
      <c r="C144" s="75"/>
      <c r="D144" s="55"/>
      <c r="E144" s="55"/>
      <c r="F144" s="81"/>
      <c r="G144" s="55"/>
      <c r="H144" s="58"/>
      <c r="I144" s="55"/>
      <c r="J144" s="55"/>
      <c r="K144" s="55"/>
      <c r="L144" s="55"/>
      <c r="M144" s="58"/>
      <c r="N144" s="58"/>
      <c r="O144" s="58"/>
      <c r="P144" s="58"/>
      <c r="Q144" s="111"/>
      <c r="R144" s="111"/>
      <c r="S144" s="111"/>
      <c r="T144" s="55"/>
      <c r="U144" s="116"/>
      <c r="V144" s="55"/>
      <c r="W144" s="116"/>
      <c r="X144" s="68"/>
      <c r="Y144" s="116"/>
      <c r="Z144" s="118"/>
      <c r="AA144" s="55"/>
      <c r="AB144" s="55"/>
    </row>
    <row r="145" spans="1:28" ht="15.75" customHeight="1">
      <c r="A145" s="55"/>
      <c r="B145" s="55"/>
      <c r="C145" s="75"/>
      <c r="D145" s="55"/>
      <c r="E145" s="55"/>
      <c r="F145" s="81"/>
      <c r="G145" s="55"/>
      <c r="H145" s="58"/>
      <c r="I145" s="55"/>
      <c r="J145" s="55"/>
      <c r="K145" s="55"/>
      <c r="L145" s="55"/>
      <c r="M145" s="58"/>
      <c r="N145" s="58"/>
      <c r="O145" s="58"/>
      <c r="P145" s="58"/>
      <c r="Q145" s="111"/>
      <c r="R145" s="111"/>
      <c r="S145" s="111"/>
      <c r="T145" s="55"/>
      <c r="U145" s="116"/>
      <c r="V145" s="55"/>
      <c r="W145" s="116"/>
      <c r="X145" s="68"/>
      <c r="Y145" s="116"/>
      <c r="Z145" s="118"/>
      <c r="AA145" s="55"/>
      <c r="AB145" s="55"/>
    </row>
    <row r="146" spans="1:28" ht="15.75" customHeight="1">
      <c r="A146" s="55"/>
      <c r="B146" s="55"/>
      <c r="C146" s="75"/>
      <c r="D146" s="55"/>
      <c r="E146" s="55"/>
      <c r="F146" s="81"/>
      <c r="G146" s="55"/>
      <c r="H146" s="58"/>
      <c r="I146" s="55"/>
      <c r="J146" s="55"/>
      <c r="K146" s="55"/>
      <c r="L146" s="55"/>
      <c r="M146" s="58"/>
      <c r="N146" s="58"/>
      <c r="O146" s="58"/>
      <c r="P146" s="58"/>
      <c r="Q146" s="111"/>
      <c r="R146" s="111"/>
      <c r="S146" s="111"/>
      <c r="T146" s="55"/>
      <c r="U146" s="116"/>
      <c r="V146" s="55"/>
      <c r="W146" s="116"/>
      <c r="X146" s="68"/>
      <c r="Y146" s="116"/>
      <c r="Z146" s="118"/>
      <c r="AA146" s="55"/>
      <c r="AB146" s="55"/>
    </row>
    <row r="147" spans="1:28" ht="15.75" customHeight="1">
      <c r="A147" s="55"/>
      <c r="B147" s="55"/>
      <c r="C147" s="75"/>
      <c r="D147" s="55"/>
      <c r="E147" s="55"/>
      <c r="F147" s="81"/>
      <c r="G147" s="55"/>
      <c r="H147" s="58"/>
      <c r="I147" s="55"/>
      <c r="J147" s="55"/>
      <c r="K147" s="55"/>
      <c r="L147" s="55"/>
      <c r="M147" s="58"/>
      <c r="N147" s="58"/>
      <c r="O147" s="58"/>
      <c r="P147" s="58"/>
      <c r="Q147" s="111"/>
      <c r="R147" s="111"/>
      <c r="S147" s="111"/>
      <c r="T147" s="55"/>
      <c r="U147" s="116"/>
      <c r="V147" s="55"/>
      <c r="W147" s="116"/>
      <c r="X147" s="68"/>
      <c r="Y147" s="116"/>
      <c r="Z147" s="118"/>
      <c r="AA147" s="55"/>
      <c r="AB147" s="55"/>
    </row>
    <row r="148" spans="1:28" ht="15.75" customHeight="1">
      <c r="A148" s="55"/>
      <c r="B148" s="55"/>
      <c r="C148" s="75"/>
      <c r="D148" s="55"/>
      <c r="E148" s="55"/>
      <c r="F148" s="81"/>
      <c r="G148" s="55"/>
      <c r="H148" s="58"/>
      <c r="I148" s="55"/>
      <c r="J148" s="55"/>
      <c r="K148" s="55"/>
      <c r="L148" s="55"/>
      <c r="M148" s="58"/>
      <c r="N148" s="58"/>
      <c r="O148" s="58"/>
      <c r="P148" s="58"/>
      <c r="Q148" s="111"/>
      <c r="R148" s="111"/>
      <c r="S148" s="111"/>
      <c r="T148" s="55"/>
      <c r="U148" s="116"/>
      <c r="V148" s="55"/>
      <c r="W148" s="116"/>
      <c r="X148" s="68"/>
      <c r="Y148" s="116"/>
      <c r="Z148" s="118"/>
      <c r="AA148" s="55"/>
      <c r="AB148" s="55"/>
    </row>
    <row r="149" spans="1:28" ht="15.75" customHeight="1">
      <c r="A149" s="55"/>
      <c r="B149" s="55"/>
      <c r="C149" s="75"/>
      <c r="D149" s="55"/>
      <c r="E149" s="55"/>
      <c r="F149" s="81"/>
      <c r="G149" s="55"/>
      <c r="H149" s="58"/>
      <c r="I149" s="55"/>
      <c r="J149" s="55"/>
      <c r="K149" s="55"/>
      <c r="L149" s="55"/>
      <c r="M149" s="58"/>
      <c r="N149" s="58"/>
      <c r="O149" s="58"/>
      <c r="P149" s="58"/>
      <c r="Q149" s="111"/>
      <c r="R149" s="111"/>
      <c r="S149" s="111"/>
      <c r="T149" s="55"/>
      <c r="U149" s="116"/>
      <c r="V149" s="55"/>
      <c r="W149" s="116"/>
      <c r="X149" s="68"/>
      <c r="Y149" s="116"/>
      <c r="Z149" s="118"/>
      <c r="AA149" s="55"/>
      <c r="AB149" s="55"/>
    </row>
    <row r="150" spans="1:28" ht="15.75" customHeight="1">
      <c r="A150" s="55"/>
      <c r="B150" s="55"/>
      <c r="C150" s="75"/>
      <c r="D150" s="55"/>
      <c r="E150" s="55"/>
      <c r="F150" s="81"/>
      <c r="G150" s="55"/>
      <c r="H150" s="58"/>
      <c r="I150" s="55"/>
      <c r="J150" s="55"/>
      <c r="K150" s="55"/>
      <c r="L150" s="55"/>
      <c r="M150" s="58"/>
      <c r="N150" s="58"/>
      <c r="O150" s="58"/>
      <c r="P150" s="58"/>
      <c r="Q150" s="111"/>
      <c r="R150" s="111"/>
      <c r="S150" s="111"/>
      <c r="T150" s="55"/>
      <c r="U150" s="116"/>
      <c r="V150" s="55"/>
      <c r="W150" s="116"/>
      <c r="X150" s="68"/>
      <c r="Y150" s="116"/>
      <c r="Z150" s="118"/>
      <c r="AA150" s="55"/>
      <c r="AB150" s="55"/>
    </row>
    <row r="151" spans="1:28" ht="15.75" customHeight="1">
      <c r="A151" s="55"/>
      <c r="B151" s="55"/>
      <c r="C151" s="75"/>
      <c r="D151" s="55"/>
      <c r="E151" s="55"/>
      <c r="F151" s="81"/>
      <c r="G151" s="55"/>
      <c r="H151" s="58"/>
      <c r="I151" s="55"/>
      <c r="J151" s="55"/>
      <c r="K151" s="55"/>
      <c r="L151" s="55"/>
      <c r="M151" s="58"/>
      <c r="N151" s="58"/>
      <c r="O151" s="58"/>
      <c r="P151" s="58"/>
      <c r="Q151" s="111"/>
      <c r="R151" s="111"/>
      <c r="S151" s="111"/>
      <c r="T151" s="55"/>
      <c r="U151" s="116"/>
      <c r="V151" s="55"/>
      <c r="W151" s="116"/>
      <c r="X151" s="68"/>
      <c r="Y151" s="116"/>
      <c r="Z151" s="118"/>
      <c r="AA151" s="55"/>
      <c r="AB151" s="55"/>
    </row>
    <row r="152" spans="1:28" ht="15.75" customHeight="1">
      <c r="A152" s="55"/>
      <c r="B152" s="55"/>
      <c r="C152" s="75"/>
      <c r="D152" s="55"/>
      <c r="E152" s="55"/>
      <c r="F152" s="81"/>
      <c r="G152" s="55"/>
      <c r="H152" s="58"/>
      <c r="I152" s="55"/>
      <c r="J152" s="55"/>
      <c r="K152" s="55"/>
      <c r="L152" s="55"/>
      <c r="M152" s="58"/>
      <c r="N152" s="58"/>
      <c r="O152" s="58"/>
      <c r="P152" s="58"/>
      <c r="Q152" s="111"/>
      <c r="R152" s="111"/>
      <c r="S152" s="111"/>
      <c r="T152" s="55"/>
      <c r="U152" s="116"/>
      <c r="V152" s="55"/>
      <c r="W152" s="116"/>
      <c r="X152" s="68"/>
      <c r="Y152" s="116"/>
      <c r="Z152" s="118"/>
      <c r="AA152" s="55"/>
      <c r="AB152" s="55"/>
    </row>
    <row r="153" spans="1:28" ht="15.75" customHeight="1">
      <c r="A153" s="55"/>
      <c r="B153" s="55"/>
      <c r="C153" s="75"/>
      <c r="D153" s="55"/>
      <c r="E153" s="55"/>
      <c r="F153" s="81"/>
      <c r="G153" s="55"/>
      <c r="H153" s="58"/>
      <c r="I153" s="55"/>
      <c r="J153" s="55"/>
      <c r="K153" s="55"/>
      <c r="L153" s="55"/>
      <c r="M153" s="58"/>
      <c r="N153" s="58"/>
      <c r="O153" s="58"/>
      <c r="P153" s="58"/>
      <c r="Q153" s="111"/>
      <c r="R153" s="111"/>
      <c r="S153" s="111"/>
      <c r="T153" s="55"/>
      <c r="U153" s="116"/>
      <c r="V153" s="55"/>
      <c r="W153" s="116"/>
      <c r="X153" s="68"/>
      <c r="Y153" s="116"/>
      <c r="Z153" s="118"/>
      <c r="AA153" s="55"/>
      <c r="AB153" s="55"/>
    </row>
    <row r="154" spans="1:28" ht="15.75" customHeight="1">
      <c r="A154" s="55"/>
      <c r="B154" s="55"/>
      <c r="C154" s="75"/>
      <c r="D154" s="55"/>
      <c r="E154" s="55"/>
      <c r="F154" s="81"/>
      <c r="G154" s="55"/>
      <c r="H154" s="58"/>
      <c r="I154" s="55"/>
      <c r="J154" s="55"/>
      <c r="K154" s="55"/>
      <c r="L154" s="55"/>
      <c r="M154" s="58"/>
      <c r="N154" s="58"/>
      <c r="O154" s="58"/>
      <c r="P154" s="58"/>
      <c r="Q154" s="111"/>
      <c r="R154" s="111"/>
      <c r="S154" s="111"/>
      <c r="T154" s="55"/>
      <c r="U154" s="116"/>
      <c r="V154" s="55"/>
      <c r="W154" s="116"/>
      <c r="X154" s="68"/>
      <c r="Y154" s="116"/>
      <c r="Z154" s="118"/>
      <c r="AA154" s="55"/>
      <c r="AB154" s="55"/>
    </row>
    <row r="155" spans="1:28" ht="15.75" customHeight="1">
      <c r="A155" s="55"/>
      <c r="B155" s="55"/>
      <c r="C155" s="75"/>
      <c r="D155" s="55"/>
      <c r="E155" s="55"/>
      <c r="F155" s="81"/>
      <c r="G155" s="55"/>
      <c r="H155" s="58"/>
      <c r="I155" s="55"/>
      <c r="J155" s="55"/>
      <c r="K155" s="55"/>
      <c r="L155" s="55"/>
      <c r="M155" s="58"/>
      <c r="N155" s="58"/>
      <c r="O155" s="58"/>
      <c r="P155" s="58"/>
      <c r="Q155" s="111"/>
      <c r="R155" s="111"/>
      <c r="S155" s="111"/>
      <c r="T155" s="55"/>
      <c r="U155" s="116"/>
      <c r="V155" s="55"/>
      <c r="W155" s="116"/>
      <c r="X155" s="68"/>
      <c r="Y155" s="116"/>
      <c r="Z155" s="118"/>
      <c r="AA155" s="55"/>
      <c r="AB155" s="55"/>
    </row>
    <row r="156" spans="1:28" ht="15.75" customHeight="1">
      <c r="A156" s="55"/>
      <c r="B156" s="55"/>
      <c r="C156" s="75"/>
      <c r="D156" s="55"/>
      <c r="E156" s="55"/>
      <c r="F156" s="81"/>
      <c r="G156" s="55"/>
      <c r="H156" s="58"/>
      <c r="I156" s="55"/>
      <c r="J156" s="55"/>
      <c r="K156" s="55"/>
      <c r="L156" s="55"/>
      <c r="M156" s="58"/>
      <c r="N156" s="58"/>
      <c r="O156" s="58"/>
      <c r="P156" s="58"/>
      <c r="Q156" s="111"/>
      <c r="R156" s="111"/>
      <c r="S156" s="111"/>
      <c r="T156" s="55"/>
      <c r="U156" s="116"/>
      <c r="V156" s="55"/>
      <c r="W156" s="116"/>
      <c r="X156" s="68"/>
      <c r="Y156" s="116"/>
      <c r="Z156" s="118"/>
      <c r="AA156" s="55"/>
      <c r="AB156" s="55"/>
    </row>
    <row r="157" spans="1:28" ht="15.75" customHeight="1">
      <c r="A157" s="55"/>
      <c r="B157" s="55"/>
      <c r="C157" s="75"/>
      <c r="D157" s="55"/>
      <c r="E157" s="55"/>
      <c r="F157" s="81"/>
      <c r="G157" s="55"/>
      <c r="H157" s="58"/>
      <c r="I157" s="55"/>
      <c r="J157" s="55"/>
      <c r="K157" s="55"/>
      <c r="L157" s="55"/>
      <c r="M157" s="58"/>
      <c r="N157" s="58"/>
      <c r="O157" s="58"/>
      <c r="P157" s="58"/>
      <c r="Q157" s="111"/>
      <c r="R157" s="111"/>
      <c r="S157" s="111"/>
      <c r="T157" s="55"/>
      <c r="U157" s="116"/>
      <c r="V157" s="55"/>
      <c r="W157" s="116"/>
      <c r="X157" s="68"/>
      <c r="Y157" s="116"/>
      <c r="Z157" s="118"/>
      <c r="AA157" s="55"/>
      <c r="AB157" s="55"/>
    </row>
    <row r="158" spans="1:28" ht="15.75" customHeight="1">
      <c r="A158" s="55"/>
      <c r="B158" s="55"/>
      <c r="C158" s="75"/>
      <c r="D158" s="55"/>
      <c r="E158" s="55"/>
      <c r="F158" s="81"/>
      <c r="G158" s="55"/>
      <c r="H158" s="58"/>
      <c r="I158" s="55"/>
      <c r="J158" s="55"/>
      <c r="K158" s="55"/>
      <c r="L158" s="55"/>
      <c r="M158" s="58"/>
      <c r="N158" s="58"/>
      <c r="O158" s="58"/>
      <c r="P158" s="58"/>
      <c r="Q158" s="111"/>
      <c r="R158" s="111"/>
      <c r="S158" s="111"/>
      <c r="T158" s="55"/>
      <c r="U158" s="116"/>
      <c r="V158" s="55"/>
      <c r="W158" s="116"/>
      <c r="X158" s="68"/>
      <c r="Y158" s="116"/>
      <c r="Z158" s="118"/>
      <c r="AA158" s="55"/>
      <c r="AB158" s="55"/>
    </row>
    <row r="159" spans="1:28" ht="15.75" customHeight="1">
      <c r="A159" s="55"/>
      <c r="B159" s="55"/>
      <c r="C159" s="75"/>
      <c r="D159" s="55"/>
      <c r="E159" s="55"/>
      <c r="F159" s="81"/>
      <c r="G159" s="55"/>
      <c r="H159" s="58"/>
      <c r="I159" s="55"/>
      <c r="J159" s="55"/>
      <c r="K159" s="55"/>
      <c r="L159" s="55"/>
      <c r="M159" s="58"/>
      <c r="N159" s="58"/>
      <c r="O159" s="58"/>
      <c r="P159" s="58"/>
      <c r="Q159" s="111"/>
      <c r="R159" s="111"/>
      <c r="S159" s="111"/>
      <c r="T159" s="55"/>
      <c r="U159" s="116"/>
      <c r="V159" s="55"/>
      <c r="W159" s="116"/>
      <c r="X159" s="68"/>
      <c r="Y159" s="116"/>
      <c r="Z159" s="118"/>
      <c r="AA159" s="55"/>
      <c r="AB159" s="55"/>
    </row>
    <row r="160" spans="1:28" ht="15.75" customHeight="1">
      <c r="A160" s="55"/>
      <c r="B160" s="55"/>
      <c r="C160" s="75"/>
      <c r="D160" s="55"/>
      <c r="E160" s="55"/>
      <c r="F160" s="81"/>
      <c r="G160" s="55"/>
      <c r="H160" s="58"/>
      <c r="I160" s="55"/>
      <c r="J160" s="55"/>
      <c r="K160" s="55"/>
      <c r="L160" s="55"/>
      <c r="M160" s="58"/>
      <c r="N160" s="58"/>
      <c r="O160" s="58"/>
      <c r="P160" s="58"/>
      <c r="Q160" s="111"/>
      <c r="R160" s="111"/>
      <c r="S160" s="111"/>
      <c r="T160" s="55"/>
      <c r="U160" s="116"/>
      <c r="V160" s="55"/>
      <c r="W160" s="116"/>
      <c r="X160" s="68"/>
      <c r="Y160" s="116"/>
      <c r="Z160" s="118"/>
      <c r="AA160" s="55"/>
      <c r="AB160" s="55"/>
    </row>
    <row r="161" spans="1:28" ht="15.75" customHeight="1">
      <c r="A161" s="55"/>
      <c r="B161" s="55"/>
      <c r="C161" s="75"/>
      <c r="D161" s="55"/>
      <c r="E161" s="55"/>
      <c r="F161" s="81"/>
      <c r="G161" s="55"/>
      <c r="H161" s="58"/>
      <c r="I161" s="55"/>
      <c r="J161" s="55"/>
      <c r="K161" s="55"/>
      <c r="L161" s="55"/>
      <c r="M161" s="58"/>
      <c r="N161" s="58"/>
      <c r="O161" s="58"/>
      <c r="P161" s="58"/>
      <c r="Q161" s="111"/>
      <c r="R161" s="111"/>
      <c r="S161" s="111"/>
      <c r="T161" s="55"/>
      <c r="U161" s="116"/>
      <c r="V161" s="55"/>
      <c r="W161" s="116"/>
      <c r="X161" s="68"/>
      <c r="Y161" s="116"/>
      <c r="Z161" s="118"/>
      <c r="AA161" s="55"/>
      <c r="AB161" s="55"/>
    </row>
    <row r="162" spans="1:28" ht="15.75" customHeight="1">
      <c r="A162" s="55"/>
      <c r="B162" s="55"/>
      <c r="C162" s="75"/>
      <c r="D162" s="55"/>
      <c r="E162" s="55"/>
      <c r="F162" s="81"/>
      <c r="G162" s="55"/>
      <c r="H162" s="58"/>
      <c r="I162" s="55"/>
      <c r="J162" s="55"/>
      <c r="K162" s="55"/>
      <c r="L162" s="55"/>
      <c r="M162" s="58"/>
      <c r="N162" s="58"/>
      <c r="O162" s="58"/>
      <c r="P162" s="58"/>
      <c r="Q162" s="111"/>
      <c r="R162" s="111"/>
      <c r="S162" s="111"/>
      <c r="T162" s="55"/>
      <c r="U162" s="116"/>
      <c r="V162" s="55"/>
      <c r="W162" s="116"/>
      <c r="X162" s="68"/>
      <c r="Y162" s="116"/>
      <c r="Z162" s="118"/>
      <c r="AA162" s="55"/>
      <c r="AB162" s="55"/>
    </row>
    <row r="163" spans="1:28" ht="15.75" customHeight="1">
      <c r="A163" s="55"/>
      <c r="B163" s="55"/>
      <c r="C163" s="75"/>
      <c r="D163" s="55"/>
      <c r="E163" s="55"/>
      <c r="F163" s="81"/>
      <c r="G163" s="55"/>
      <c r="H163" s="58"/>
      <c r="I163" s="55"/>
      <c r="J163" s="55"/>
      <c r="K163" s="55"/>
      <c r="L163" s="55"/>
      <c r="M163" s="58"/>
      <c r="N163" s="58"/>
      <c r="O163" s="58"/>
      <c r="P163" s="58"/>
      <c r="Q163" s="111"/>
      <c r="R163" s="111"/>
      <c r="S163" s="111"/>
      <c r="T163" s="55"/>
      <c r="U163" s="116"/>
      <c r="V163" s="55"/>
      <c r="W163" s="116"/>
      <c r="X163" s="68"/>
      <c r="Y163" s="116"/>
      <c r="Z163" s="118"/>
      <c r="AA163" s="55"/>
      <c r="AB163" s="55"/>
    </row>
    <row r="164" spans="1:28" ht="15.75" customHeight="1">
      <c r="A164" s="55"/>
      <c r="B164" s="55"/>
      <c r="C164" s="75"/>
      <c r="D164" s="55"/>
      <c r="E164" s="55"/>
      <c r="F164" s="81"/>
      <c r="G164" s="55"/>
      <c r="H164" s="58"/>
      <c r="I164" s="55"/>
      <c r="J164" s="55"/>
      <c r="K164" s="55"/>
      <c r="L164" s="55"/>
      <c r="M164" s="58"/>
      <c r="N164" s="58"/>
      <c r="O164" s="58"/>
      <c r="P164" s="58"/>
      <c r="Q164" s="111"/>
      <c r="R164" s="111"/>
      <c r="S164" s="111"/>
      <c r="T164" s="55"/>
      <c r="U164" s="116"/>
      <c r="V164" s="55"/>
      <c r="W164" s="116"/>
      <c r="X164" s="68"/>
      <c r="Y164" s="116"/>
      <c r="Z164" s="118"/>
      <c r="AA164" s="55"/>
      <c r="AB164" s="55"/>
    </row>
    <row r="165" spans="1:28" ht="15.75" customHeight="1">
      <c r="A165" s="55"/>
      <c r="B165" s="55"/>
      <c r="C165" s="75"/>
      <c r="D165" s="55"/>
      <c r="E165" s="55"/>
      <c r="F165" s="81"/>
      <c r="G165" s="55"/>
      <c r="H165" s="58"/>
      <c r="I165" s="55"/>
      <c r="J165" s="55"/>
      <c r="K165" s="55"/>
      <c r="L165" s="55"/>
      <c r="M165" s="58"/>
      <c r="N165" s="58"/>
      <c r="O165" s="58"/>
      <c r="P165" s="58"/>
      <c r="Q165" s="111"/>
      <c r="R165" s="111"/>
      <c r="S165" s="111"/>
      <c r="T165" s="55"/>
      <c r="U165" s="116"/>
      <c r="V165" s="55"/>
      <c r="W165" s="116"/>
      <c r="X165" s="68"/>
      <c r="Y165" s="116"/>
      <c r="Z165" s="118"/>
      <c r="AA165" s="55"/>
      <c r="AB165" s="55"/>
    </row>
    <row r="166" spans="1:28" ht="15.75" customHeight="1">
      <c r="A166" s="55"/>
      <c r="B166" s="55"/>
      <c r="C166" s="75"/>
      <c r="D166" s="55"/>
      <c r="E166" s="55"/>
      <c r="F166" s="81"/>
      <c r="G166" s="55"/>
      <c r="H166" s="58"/>
      <c r="I166" s="55"/>
      <c r="J166" s="55"/>
      <c r="K166" s="55"/>
      <c r="L166" s="55"/>
      <c r="M166" s="58"/>
      <c r="N166" s="58"/>
      <c r="O166" s="58"/>
      <c r="P166" s="58"/>
      <c r="Q166" s="111"/>
      <c r="R166" s="111"/>
      <c r="S166" s="111"/>
      <c r="T166" s="55"/>
      <c r="U166" s="116"/>
      <c r="V166" s="55"/>
      <c r="W166" s="116"/>
      <c r="X166" s="68"/>
      <c r="Y166" s="116"/>
      <c r="Z166" s="118"/>
      <c r="AA166" s="55"/>
      <c r="AB166" s="55"/>
    </row>
    <row r="167" spans="1:28" ht="15.75" customHeight="1">
      <c r="A167" s="55"/>
      <c r="B167" s="55"/>
      <c r="C167" s="75"/>
      <c r="D167" s="55"/>
      <c r="E167" s="55"/>
      <c r="F167" s="81"/>
      <c r="G167" s="55"/>
      <c r="H167" s="58"/>
      <c r="I167" s="55"/>
      <c r="J167" s="55"/>
      <c r="K167" s="55"/>
      <c r="L167" s="55"/>
      <c r="M167" s="58"/>
      <c r="N167" s="58"/>
      <c r="O167" s="58"/>
      <c r="P167" s="58"/>
      <c r="Q167" s="111"/>
      <c r="R167" s="111"/>
      <c r="S167" s="111"/>
      <c r="T167" s="55"/>
      <c r="U167" s="116"/>
      <c r="V167" s="55"/>
      <c r="W167" s="116"/>
      <c r="X167" s="68"/>
      <c r="Y167" s="116"/>
      <c r="Z167" s="118"/>
      <c r="AA167" s="55"/>
      <c r="AB167" s="55"/>
    </row>
    <row r="168" spans="1:28" ht="15.75" customHeight="1">
      <c r="A168" s="55"/>
      <c r="B168" s="55"/>
      <c r="C168" s="75"/>
      <c r="D168" s="55"/>
      <c r="E168" s="55"/>
      <c r="F168" s="81"/>
      <c r="G168" s="55"/>
      <c r="H168" s="58"/>
      <c r="I168" s="55"/>
      <c r="J168" s="55"/>
      <c r="K168" s="55"/>
      <c r="L168" s="55"/>
      <c r="M168" s="58"/>
      <c r="N168" s="58"/>
      <c r="O168" s="58"/>
      <c r="P168" s="58"/>
      <c r="Q168" s="111"/>
      <c r="R168" s="111"/>
      <c r="S168" s="111"/>
      <c r="T168" s="55"/>
      <c r="U168" s="116"/>
      <c r="V168" s="55"/>
      <c r="W168" s="116"/>
      <c r="X168" s="68"/>
      <c r="Y168" s="116"/>
      <c r="Z168" s="118"/>
      <c r="AA168" s="55"/>
      <c r="AB168" s="55"/>
    </row>
    <row r="169" spans="1:28" ht="15.75" customHeight="1">
      <c r="A169" s="55"/>
      <c r="B169" s="55"/>
      <c r="C169" s="75"/>
      <c r="D169" s="55"/>
      <c r="E169" s="55"/>
      <c r="F169" s="81"/>
      <c r="G169" s="55"/>
      <c r="H169" s="58"/>
      <c r="I169" s="55"/>
      <c r="J169" s="55"/>
      <c r="K169" s="55"/>
      <c r="L169" s="55"/>
      <c r="M169" s="58"/>
      <c r="N169" s="58"/>
      <c r="O169" s="58"/>
      <c r="P169" s="58"/>
      <c r="Q169" s="111"/>
      <c r="R169" s="111"/>
      <c r="S169" s="111"/>
      <c r="T169" s="55"/>
      <c r="U169" s="116"/>
      <c r="V169" s="55"/>
      <c r="W169" s="116"/>
      <c r="X169" s="68"/>
      <c r="Y169" s="116"/>
      <c r="Z169" s="118"/>
      <c r="AA169" s="55"/>
      <c r="AB169" s="55"/>
    </row>
    <row r="170" spans="1:28" ht="15.75" customHeight="1">
      <c r="A170" s="55"/>
      <c r="B170" s="55"/>
      <c r="C170" s="75"/>
      <c r="D170" s="55"/>
      <c r="E170" s="55"/>
      <c r="F170" s="81"/>
      <c r="G170" s="55"/>
      <c r="H170" s="58"/>
      <c r="I170" s="55"/>
      <c r="J170" s="55"/>
      <c r="K170" s="55"/>
      <c r="L170" s="55"/>
      <c r="M170" s="58"/>
      <c r="N170" s="58"/>
      <c r="O170" s="58"/>
      <c r="P170" s="58"/>
      <c r="Q170" s="111"/>
      <c r="R170" s="111"/>
      <c r="S170" s="111"/>
      <c r="T170" s="55"/>
      <c r="U170" s="116"/>
      <c r="V170" s="55"/>
      <c r="W170" s="116"/>
      <c r="X170" s="68"/>
      <c r="Y170" s="116"/>
      <c r="Z170" s="118"/>
      <c r="AA170" s="55"/>
      <c r="AB170" s="55"/>
    </row>
    <row r="171" spans="1:28" ht="15.75" customHeight="1">
      <c r="A171" s="55"/>
      <c r="B171" s="55"/>
      <c r="C171" s="75"/>
      <c r="D171" s="55"/>
      <c r="E171" s="55"/>
      <c r="F171" s="81"/>
      <c r="G171" s="55"/>
      <c r="H171" s="58"/>
      <c r="I171" s="55"/>
      <c r="J171" s="55"/>
      <c r="K171" s="55"/>
      <c r="L171" s="55"/>
      <c r="M171" s="58"/>
      <c r="N171" s="58"/>
      <c r="O171" s="58"/>
      <c r="P171" s="58"/>
      <c r="Q171" s="111"/>
      <c r="R171" s="111"/>
      <c r="S171" s="111"/>
      <c r="T171" s="55"/>
      <c r="U171" s="116"/>
      <c r="V171" s="55"/>
      <c r="W171" s="116"/>
      <c r="X171" s="68"/>
      <c r="Y171" s="116"/>
      <c r="Z171" s="118"/>
      <c r="AA171" s="55"/>
      <c r="AB171" s="55"/>
    </row>
    <row r="172" spans="1:28" ht="15.75" customHeight="1">
      <c r="A172" s="55"/>
      <c r="B172" s="55"/>
      <c r="C172" s="75"/>
      <c r="D172" s="55"/>
      <c r="E172" s="55"/>
      <c r="F172" s="81"/>
      <c r="G172" s="55"/>
      <c r="H172" s="58"/>
      <c r="I172" s="55"/>
      <c r="J172" s="55"/>
      <c r="K172" s="55"/>
      <c r="L172" s="55"/>
      <c r="M172" s="58"/>
      <c r="N172" s="58"/>
      <c r="O172" s="58"/>
      <c r="P172" s="58"/>
      <c r="Q172" s="111"/>
      <c r="R172" s="111"/>
      <c r="S172" s="111"/>
      <c r="T172" s="55"/>
      <c r="U172" s="116"/>
      <c r="V172" s="55"/>
      <c r="W172" s="116"/>
      <c r="X172" s="68"/>
      <c r="Y172" s="116"/>
      <c r="Z172" s="118"/>
      <c r="AA172" s="55"/>
      <c r="AB172" s="55"/>
    </row>
    <row r="173" spans="1:28" ht="15.75" customHeight="1">
      <c r="A173" s="55"/>
      <c r="B173" s="55"/>
      <c r="C173" s="75"/>
      <c r="D173" s="55"/>
      <c r="E173" s="55"/>
      <c r="F173" s="81"/>
      <c r="G173" s="55"/>
      <c r="H173" s="58"/>
      <c r="I173" s="55"/>
      <c r="J173" s="55"/>
      <c r="K173" s="55"/>
      <c r="L173" s="55"/>
      <c r="M173" s="58"/>
      <c r="N173" s="58"/>
      <c r="O173" s="58"/>
      <c r="P173" s="58"/>
      <c r="Q173" s="111"/>
      <c r="R173" s="111"/>
      <c r="S173" s="111"/>
      <c r="T173" s="55"/>
      <c r="U173" s="116"/>
      <c r="V173" s="55"/>
      <c r="W173" s="116"/>
      <c r="X173" s="68"/>
      <c r="Y173" s="116"/>
      <c r="Z173" s="118"/>
      <c r="AA173" s="55"/>
      <c r="AB173" s="55"/>
    </row>
    <row r="174" spans="1:28" ht="15.75" customHeight="1">
      <c r="A174" s="55"/>
      <c r="B174" s="55"/>
      <c r="C174" s="75"/>
      <c r="D174" s="55"/>
      <c r="E174" s="55"/>
      <c r="F174" s="81"/>
      <c r="G174" s="55"/>
      <c r="H174" s="58"/>
      <c r="I174" s="55"/>
      <c r="J174" s="55"/>
      <c r="K174" s="55"/>
      <c r="L174" s="55"/>
      <c r="M174" s="58"/>
      <c r="N174" s="58"/>
      <c r="O174" s="58"/>
      <c r="P174" s="58"/>
      <c r="Q174" s="111"/>
      <c r="R174" s="111"/>
      <c r="S174" s="111"/>
      <c r="T174" s="55"/>
      <c r="U174" s="116"/>
      <c r="V174" s="55"/>
      <c r="W174" s="116"/>
      <c r="X174" s="68"/>
      <c r="Y174" s="116"/>
      <c r="Z174" s="118"/>
      <c r="AA174" s="55"/>
      <c r="AB174" s="55"/>
    </row>
    <row r="175" spans="1:28" ht="15.75" customHeight="1">
      <c r="A175" s="55"/>
      <c r="B175" s="55"/>
      <c r="C175" s="75"/>
      <c r="D175" s="55"/>
      <c r="E175" s="55"/>
      <c r="F175" s="81"/>
      <c r="G175" s="55"/>
      <c r="H175" s="58"/>
      <c r="I175" s="55"/>
      <c r="J175" s="55"/>
      <c r="K175" s="55"/>
      <c r="L175" s="55"/>
      <c r="M175" s="58"/>
      <c r="N175" s="58"/>
      <c r="O175" s="58"/>
      <c r="P175" s="58"/>
      <c r="Q175" s="111"/>
      <c r="R175" s="111"/>
      <c r="S175" s="111"/>
      <c r="T175" s="55"/>
      <c r="U175" s="116"/>
      <c r="V175" s="55"/>
      <c r="W175" s="116"/>
      <c r="X175" s="68"/>
      <c r="Y175" s="116"/>
      <c r="Z175" s="118"/>
      <c r="AA175" s="55"/>
      <c r="AB175" s="55"/>
    </row>
    <row r="176" spans="1:28" ht="15.75" customHeight="1">
      <c r="A176" s="55"/>
      <c r="B176" s="55"/>
      <c r="C176" s="75"/>
      <c r="D176" s="55"/>
      <c r="E176" s="55"/>
      <c r="F176" s="81"/>
      <c r="G176" s="55"/>
      <c r="H176" s="58"/>
      <c r="I176" s="55"/>
      <c r="J176" s="55"/>
      <c r="K176" s="55"/>
      <c r="L176" s="55"/>
      <c r="M176" s="58"/>
      <c r="N176" s="58"/>
      <c r="O176" s="58"/>
      <c r="P176" s="58"/>
      <c r="Q176" s="111"/>
      <c r="R176" s="111"/>
      <c r="S176" s="111"/>
      <c r="T176" s="55"/>
      <c r="U176" s="116"/>
      <c r="V176" s="55"/>
      <c r="W176" s="116"/>
      <c r="X176" s="68"/>
      <c r="Y176" s="116"/>
      <c r="Z176" s="118"/>
      <c r="AA176" s="55"/>
      <c r="AB176" s="55"/>
    </row>
    <row r="177" spans="1:28" ht="15.75" customHeight="1">
      <c r="A177" s="55"/>
      <c r="B177" s="55"/>
      <c r="C177" s="75"/>
      <c r="D177" s="55"/>
      <c r="E177" s="55"/>
      <c r="F177" s="81"/>
      <c r="G177" s="55"/>
      <c r="H177" s="58"/>
      <c r="I177" s="55"/>
      <c r="J177" s="55"/>
      <c r="K177" s="55"/>
      <c r="L177" s="55"/>
      <c r="M177" s="58"/>
      <c r="N177" s="58"/>
      <c r="O177" s="58"/>
      <c r="P177" s="58"/>
      <c r="Q177" s="111"/>
      <c r="R177" s="111"/>
      <c r="S177" s="111"/>
      <c r="T177" s="55"/>
      <c r="U177" s="116"/>
      <c r="V177" s="55"/>
      <c r="W177" s="116"/>
      <c r="X177" s="68"/>
      <c r="Y177" s="116"/>
      <c r="Z177" s="118"/>
      <c r="AA177" s="55"/>
      <c r="AB177" s="55"/>
    </row>
    <row r="178" spans="1:28" ht="15.75" customHeight="1">
      <c r="A178" s="55"/>
      <c r="B178" s="55"/>
      <c r="C178" s="75"/>
      <c r="D178" s="55"/>
      <c r="E178" s="55"/>
      <c r="F178" s="81"/>
      <c r="G178" s="55"/>
      <c r="H178" s="58"/>
      <c r="I178" s="55"/>
      <c r="J178" s="55"/>
      <c r="K178" s="55"/>
      <c r="L178" s="55"/>
      <c r="M178" s="58"/>
      <c r="N178" s="58"/>
      <c r="O178" s="58"/>
      <c r="P178" s="58"/>
      <c r="Q178" s="111"/>
      <c r="R178" s="111"/>
      <c r="S178" s="111"/>
      <c r="T178" s="55"/>
      <c r="U178" s="116"/>
      <c r="V178" s="55"/>
      <c r="W178" s="116"/>
      <c r="X178" s="68"/>
      <c r="Y178" s="116"/>
      <c r="Z178" s="118"/>
      <c r="AA178" s="55"/>
      <c r="AB178" s="55"/>
    </row>
    <row r="179" spans="1:28" ht="15.75" customHeight="1">
      <c r="A179" s="55"/>
      <c r="B179" s="55"/>
      <c r="C179" s="75"/>
      <c r="D179" s="55"/>
      <c r="E179" s="55"/>
      <c r="F179" s="81"/>
      <c r="G179" s="55"/>
      <c r="H179" s="58"/>
      <c r="I179" s="55"/>
      <c r="J179" s="55"/>
      <c r="K179" s="55"/>
      <c r="L179" s="55"/>
      <c r="M179" s="58"/>
      <c r="N179" s="58"/>
      <c r="O179" s="58"/>
      <c r="P179" s="58"/>
      <c r="Q179" s="111"/>
      <c r="R179" s="111"/>
      <c r="S179" s="111"/>
      <c r="T179" s="55"/>
      <c r="U179" s="116"/>
      <c r="V179" s="55"/>
      <c r="W179" s="116"/>
      <c r="X179" s="68"/>
      <c r="Y179" s="116"/>
      <c r="Z179" s="118"/>
      <c r="AA179" s="55"/>
      <c r="AB179" s="55"/>
    </row>
    <row r="180" spans="1:28" ht="15.75" customHeight="1">
      <c r="A180" s="55"/>
      <c r="B180" s="55"/>
      <c r="C180" s="75"/>
      <c r="D180" s="55"/>
      <c r="E180" s="55"/>
      <c r="F180" s="81"/>
      <c r="G180" s="55"/>
      <c r="H180" s="58"/>
      <c r="I180" s="55"/>
      <c r="J180" s="55"/>
      <c r="K180" s="55"/>
      <c r="L180" s="55"/>
      <c r="M180" s="58"/>
      <c r="N180" s="58"/>
      <c r="O180" s="58"/>
      <c r="P180" s="58"/>
      <c r="Q180" s="111"/>
      <c r="R180" s="111"/>
      <c r="S180" s="111"/>
      <c r="T180" s="55"/>
      <c r="U180" s="116"/>
      <c r="V180" s="55"/>
      <c r="W180" s="116"/>
      <c r="X180" s="68"/>
      <c r="Y180" s="116"/>
      <c r="Z180" s="118"/>
      <c r="AA180" s="55"/>
      <c r="AB180" s="55"/>
    </row>
    <row r="181" spans="1:28" ht="15.75" customHeight="1">
      <c r="A181" s="55"/>
      <c r="B181" s="55"/>
      <c r="C181" s="75"/>
      <c r="D181" s="55"/>
      <c r="E181" s="55"/>
      <c r="F181" s="81"/>
      <c r="G181" s="55"/>
      <c r="H181" s="58"/>
      <c r="I181" s="55"/>
      <c r="J181" s="55"/>
      <c r="K181" s="55"/>
      <c r="L181" s="55"/>
      <c r="M181" s="58"/>
      <c r="N181" s="58"/>
      <c r="O181" s="58"/>
      <c r="P181" s="58"/>
      <c r="Q181" s="111"/>
      <c r="R181" s="111"/>
      <c r="S181" s="111"/>
      <c r="T181" s="55"/>
      <c r="U181" s="116"/>
      <c r="V181" s="55"/>
      <c r="W181" s="116"/>
      <c r="X181" s="68"/>
      <c r="Y181" s="116"/>
      <c r="Z181" s="118"/>
      <c r="AA181" s="55"/>
      <c r="AB181" s="55"/>
    </row>
    <row r="182" spans="1:28" ht="15.75" customHeight="1">
      <c r="A182" s="55"/>
      <c r="B182" s="55"/>
      <c r="C182" s="75"/>
      <c r="D182" s="55"/>
      <c r="E182" s="55"/>
      <c r="F182" s="81"/>
      <c r="G182" s="55"/>
      <c r="H182" s="58"/>
      <c r="I182" s="55"/>
      <c r="J182" s="55"/>
      <c r="K182" s="55"/>
      <c r="L182" s="55"/>
      <c r="M182" s="58"/>
      <c r="N182" s="58"/>
      <c r="O182" s="58"/>
      <c r="P182" s="58"/>
      <c r="Q182" s="111"/>
      <c r="R182" s="111"/>
      <c r="S182" s="111"/>
      <c r="T182" s="55"/>
      <c r="U182" s="116"/>
      <c r="V182" s="55"/>
      <c r="W182" s="116"/>
      <c r="X182" s="68"/>
      <c r="Y182" s="116"/>
      <c r="Z182" s="118"/>
      <c r="AA182" s="55"/>
      <c r="AB182" s="55"/>
    </row>
    <row r="183" spans="1:28" ht="15.75" customHeight="1">
      <c r="A183" s="55"/>
      <c r="B183" s="55"/>
      <c r="C183" s="75"/>
      <c r="D183" s="55"/>
      <c r="E183" s="55"/>
      <c r="F183" s="81"/>
      <c r="G183" s="55"/>
      <c r="H183" s="58"/>
      <c r="I183" s="55"/>
      <c r="J183" s="55"/>
      <c r="K183" s="55"/>
      <c r="L183" s="55"/>
      <c r="M183" s="58"/>
      <c r="N183" s="58"/>
      <c r="O183" s="58"/>
      <c r="P183" s="58"/>
      <c r="Q183" s="111"/>
      <c r="R183" s="111"/>
      <c r="S183" s="111"/>
      <c r="T183" s="55"/>
      <c r="U183" s="116"/>
      <c r="V183" s="55"/>
      <c r="W183" s="116"/>
      <c r="X183" s="68"/>
      <c r="Y183" s="116"/>
      <c r="Z183" s="118"/>
      <c r="AA183" s="55"/>
      <c r="AB183" s="55"/>
    </row>
    <row r="184" spans="1:28" ht="15.75" customHeight="1">
      <c r="A184" s="55"/>
      <c r="B184" s="55"/>
      <c r="C184" s="75"/>
      <c r="D184" s="55"/>
      <c r="E184" s="55"/>
      <c r="F184" s="81"/>
      <c r="G184" s="55"/>
      <c r="H184" s="58"/>
      <c r="I184" s="55"/>
      <c r="J184" s="55"/>
      <c r="K184" s="55"/>
      <c r="L184" s="55"/>
      <c r="M184" s="58"/>
      <c r="N184" s="58"/>
      <c r="O184" s="58"/>
      <c r="P184" s="58"/>
      <c r="Q184" s="111"/>
      <c r="R184" s="111"/>
      <c r="S184" s="111"/>
      <c r="T184" s="55"/>
      <c r="U184" s="116"/>
      <c r="V184" s="55"/>
      <c r="W184" s="116"/>
      <c r="X184" s="68"/>
      <c r="Y184" s="116"/>
      <c r="Z184" s="118"/>
      <c r="AA184" s="55"/>
      <c r="AB184" s="55"/>
    </row>
    <row r="185" spans="1:28" ht="15.75" customHeight="1">
      <c r="A185" s="55"/>
      <c r="B185" s="55"/>
      <c r="C185" s="75"/>
      <c r="D185" s="55"/>
      <c r="E185" s="55"/>
      <c r="F185" s="81"/>
      <c r="G185" s="55"/>
      <c r="H185" s="58"/>
      <c r="I185" s="55"/>
      <c r="J185" s="55"/>
      <c r="K185" s="55"/>
      <c r="L185" s="55"/>
      <c r="M185" s="58"/>
      <c r="N185" s="58"/>
      <c r="O185" s="58"/>
      <c r="P185" s="58"/>
      <c r="Q185" s="111"/>
      <c r="R185" s="111"/>
      <c r="S185" s="111"/>
      <c r="T185" s="55"/>
      <c r="U185" s="116"/>
      <c r="V185" s="55"/>
      <c r="W185" s="116"/>
      <c r="X185" s="68"/>
      <c r="Y185" s="116"/>
      <c r="Z185" s="118"/>
      <c r="AA185" s="55"/>
      <c r="AB185" s="55"/>
    </row>
    <row r="186" spans="1:28" ht="15.75" customHeight="1">
      <c r="A186" s="55"/>
      <c r="B186" s="55"/>
      <c r="C186" s="75"/>
      <c r="D186" s="55"/>
      <c r="E186" s="55"/>
      <c r="F186" s="81"/>
      <c r="G186" s="55"/>
      <c r="H186" s="58"/>
      <c r="I186" s="55"/>
      <c r="J186" s="55"/>
      <c r="K186" s="55"/>
      <c r="L186" s="55"/>
      <c r="M186" s="58"/>
      <c r="N186" s="58"/>
      <c r="O186" s="58"/>
      <c r="P186" s="58"/>
      <c r="Q186" s="111"/>
      <c r="R186" s="111"/>
      <c r="S186" s="111"/>
      <c r="T186" s="55"/>
      <c r="U186" s="116"/>
      <c r="V186" s="55"/>
      <c r="W186" s="116"/>
      <c r="X186" s="68"/>
      <c r="Y186" s="116"/>
      <c r="Z186" s="118"/>
      <c r="AA186" s="55"/>
      <c r="AB186" s="55"/>
    </row>
    <row r="187" spans="1:28" ht="15.75" customHeight="1">
      <c r="A187" s="55"/>
      <c r="B187" s="55"/>
      <c r="C187" s="75"/>
      <c r="D187" s="55"/>
      <c r="E187" s="55"/>
      <c r="F187" s="81"/>
      <c r="G187" s="55"/>
      <c r="H187" s="58"/>
      <c r="I187" s="55"/>
      <c r="J187" s="55"/>
      <c r="K187" s="55"/>
      <c r="L187" s="55"/>
      <c r="M187" s="58"/>
      <c r="N187" s="58"/>
      <c r="O187" s="58"/>
      <c r="P187" s="58"/>
      <c r="Q187" s="111"/>
      <c r="R187" s="111"/>
      <c r="S187" s="111"/>
      <c r="T187" s="55"/>
      <c r="U187" s="116"/>
      <c r="V187" s="55"/>
      <c r="W187" s="116"/>
      <c r="X187" s="68"/>
      <c r="Y187" s="116"/>
      <c r="Z187" s="118"/>
      <c r="AA187" s="55"/>
      <c r="AB187" s="55"/>
    </row>
    <row r="188" spans="1:28" ht="15.75" customHeight="1">
      <c r="A188" s="55"/>
      <c r="B188" s="55"/>
      <c r="C188" s="75"/>
      <c r="D188" s="55"/>
      <c r="E188" s="55"/>
      <c r="F188" s="81"/>
      <c r="G188" s="55"/>
      <c r="H188" s="58"/>
      <c r="I188" s="55"/>
      <c r="J188" s="55"/>
      <c r="K188" s="55"/>
      <c r="L188" s="55"/>
      <c r="M188" s="58"/>
      <c r="N188" s="58"/>
      <c r="O188" s="58"/>
      <c r="P188" s="58"/>
      <c r="Q188" s="111"/>
      <c r="R188" s="111"/>
      <c r="S188" s="111"/>
      <c r="T188" s="55"/>
      <c r="U188" s="116"/>
      <c r="V188" s="55"/>
      <c r="W188" s="116"/>
      <c r="X188" s="68"/>
      <c r="Y188" s="116"/>
      <c r="Z188" s="118"/>
      <c r="AA188" s="55"/>
      <c r="AB188" s="55"/>
    </row>
    <row r="189" spans="1:28" ht="15.75" customHeight="1">
      <c r="A189" s="55"/>
      <c r="B189" s="55"/>
      <c r="C189" s="75"/>
      <c r="D189" s="55"/>
      <c r="E189" s="55"/>
      <c r="F189" s="81"/>
      <c r="G189" s="55"/>
      <c r="H189" s="58"/>
      <c r="I189" s="55"/>
      <c r="J189" s="55"/>
      <c r="K189" s="55"/>
      <c r="L189" s="55"/>
      <c r="M189" s="58"/>
      <c r="N189" s="58"/>
      <c r="O189" s="58"/>
      <c r="P189" s="58"/>
      <c r="Q189" s="111"/>
      <c r="R189" s="111"/>
      <c r="S189" s="111"/>
      <c r="T189" s="55"/>
      <c r="U189" s="116"/>
      <c r="V189" s="55"/>
      <c r="W189" s="116"/>
      <c r="X189" s="68"/>
      <c r="Y189" s="116"/>
      <c r="Z189" s="118"/>
      <c r="AA189" s="55"/>
      <c r="AB189" s="55"/>
    </row>
    <row r="190" spans="1:28" ht="15.75" customHeight="1">
      <c r="A190" s="55"/>
      <c r="B190" s="55"/>
      <c r="C190" s="75"/>
      <c r="D190" s="55"/>
      <c r="E190" s="55"/>
      <c r="F190" s="81"/>
      <c r="G190" s="55"/>
      <c r="H190" s="58"/>
      <c r="I190" s="55"/>
      <c r="J190" s="55"/>
      <c r="K190" s="55"/>
      <c r="L190" s="55"/>
      <c r="M190" s="58"/>
      <c r="N190" s="58"/>
      <c r="O190" s="58"/>
      <c r="P190" s="58"/>
      <c r="Q190" s="111"/>
      <c r="R190" s="111"/>
      <c r="S190" s="111"/>
      <c r="T190" s="55"/>
      <c r="U190" s="116"/>
      <c r="V190" s="55"/>
      <c r="W190" s="116"/>
      <c r="X190" s="68"/>
      <c r="Y190" s="116"/>
      <c r="Z190" s="118"/>
      <c r="AA190" s="55"/>
      <c r="AB190" s="55"/>
    </row>
    <row r="191" spans="1:28" ht="15.75" customHeight="1">
      <c r="A191" s="55"/>
      <c r="B191" s="55"/>
      <c r="C191" s="75"/>
      <c r="D191" s="55"/>
      <c r="E191" s="55"/>
      <c r="F191" s="81"/>
      <c r="G191" s="55"/>
      <c r="H191" s="58"/>
      <c r="I191" s="55"/>
      <c r="J191" s="55"/>
      <c r="K191" s="55"/>
      <c r="L191" s="55"/>
      <c r="M191" s="58"/>
      <c r="N191" s="58"/>
      <c r="O191" s="58"/>
      <c r="P191" s="58"/>
      <c r="Q191" s="111"/>
      <c r="R191" s="111"/>
      <c r="S191" s="111"/>
      <c r="T191" s="55"/>
      <c r="U191" s="116"/>
      <c r="V191" s="55"/>
      <c r="W191" s="116"/>
      <c r="X191" s="68"/>
      <c r="Y191" s="116"/>
      <c r="Z191" s="118"/>
      <c r="AA191" s="55"/>
      <c r="AB191" s="55"/>
    </row>
    <row r="192" spans="1:28" ht="15.75" customHeight="1">
      <c r="A192" s="55"/>
      <c r="B192" s="55"/>
      <c r="C192" s="75"/>
      <c r="D192" s="55"/>
      <c r="E192" s="55"/>
      <c r="F192" s="81"/>
      <c r="G192" s="55"/>
      <c r="H192" s="58"/>
      <c r="I192" s="55"/>
      <c r="J192" s="55"/>
      <c r="K192" s="55"/>
      <c r="L192" s="55"/>
      <c r="M192" s="58"/>
      <c r="N192" s="58"/>
      <c r="O192" s="58"/>
      <c r="P192" s="58"/>
      <c r="Q192" s="111"/>
      <c r="R192" s="111"/>
      <c r="S192" s="111"/>
      <c r="T192" s="55"/>
      <c r="U192" s="116"/>
      <c r="V192" s="55"/>
      <c r="W192" s="116"/>
      <c r="X192" s="68"/>
      <c r="Y192" s="116"/>
      <c r="Z192" s="118"/>
      <c r="AA192" s="55"/>
      <c r="AB192" s="55"/>
    </row>
    <row r="193" spans="1:28" ht="15.75" customHeight="1">
      <c r="A193" s="55"/>
      <c r="B193" s="55"/>
      <c r="C193" s="75"/>
      <c r="D193" s="55"/>
      <c r="E193" s="55"/>
      <c r="F193" s="81"/>
      <c r="G193" s="55"/>
      <c r="H193" s="58"/>
      <c r="I193" s="55"/>
      <c r="J193" s="55"/>
      <c r="K193" s="55"/>
      <c r="L193" s="55"/>
      <c r="M193" s="58"/>
      <c r="N193" s="58"/>
      <c r="O193" s="58"/>
      <c r="P193" s="58"/>
      <c r="Q193" s="111"/>
      <c r="R193" s="111"/>
      <c r="S193" s="111"/>
      <c r="T193" s="55"/>
      <c r="U193" s="116"/>
      <c r="V193" s="55"/>
      <c r="W193" s="116"/>
      <c r="X193" s="68"/>
      <c r="Y193" s="116"/>
      <c r="Z193" s="118"/>
      <c r="AA193" s="55"/>
      <c r="AB193" s="55"/>
    </row>
    <row r="194" spans="1:28" ht="15.75" customHeight="1">
      <c r="A194" s="55"/>
      <c r="B194" s="55"/>
      <c r="C194" s="75"/>
      <c r="D194" s="55"/>
      <c r="E194" s="55"/>
      <c r="F194" s="81"/>
      <c r="G194" s="55"/>
      <c r="H194" s="58"/>
      <c r="I194" s="55"/>
      <c r="J194" s="55"/>
      <c r="K194" s="55"/>
      <c r="L194" s="55"/>
      <c r="M194" s="58"/>
      <c r="N194" s="58"/>
      <c r="O194" s="58"/>
      <c r="P194" s="58"/>
      <c r="Q194" s="111"/>
      <c r="R194" s="111"/>
      <c r="S194" s="111"/>
      <c r="T194" s="55"/>
      <c r="U194" s="116"/>
      <c r="V194" s="55"/>
      <c r="W194" s="116"/>
      <c r="X194" s="68"/>
      <c r="Y194" s="116"/>
      <c r="Z194" s="118"/>
      <c r="AA194" s="55"/>
      <c r="AB194" s="55"/>
    </row>
    <row r="195" spans="1:28" ht="15.75" customHeight="1">
      <c r="A195" s="55"/>
      <c r="B195" s="55"/>
      <c r="C195" s="75"/>
      <c r="D195" s="55"/>
      <c r="E195" s="55"/>
      <c r="F195" s="81"/>
      <c r="G195" s="55"/>
      <c r="H195" s="58"/>
      <c r="I195" s="55"/>
      <c r="J195" s="55"/>
      <c r="K195" s="55"/>
      <c r="L195" s="55"/>
      <c r="M195" s="58"/>
      <c r="N195" s="58"/>
      <c r="O195" s="58"/>
      <c r="P195" s="58"/>
      <c r="Q195" s="111"/>
      <c r="R195" s="111"/>
      <c r="S195" s="111"/>
      <c r="T195" s="55"/>
      <c r="U195" s="116"/>
      <c r="V195" s="55"/>
      <c r="W195" s="116"/>
      <c r="X195" s="68"/>
      <c r="Y195" s="116"/>
      <c r="Z195" s="118"/>
      <c r="AA195" s="55"/>
      <c r="AB195" s="55"/>
    </row>
    <row r="196" spans="1:28" ht="15.75" customHeight="1">
      <c r="A196" s="55"/>
      <c r="B196" s="55"/>
      <c r="C196" s="75"/>
      <c r="D196" s="55"/>
      <c r="E196" s="55"/>
      <c r="F196" s="81"/>
      <c r="G196" s="55"/>
      <c r="H196" s="58"/>
      <c r="I196" s="55"/>
      <c r="J196" s="55"/>
      <c r="K196" s="55"/>
      <c r="L196" s="55"/>
      <c r="M196" s="58"/>
      <c r="N196" s="58"/>
      <c r="O196" s="58"/>
      <c r="P196" s="58"/>
      <c r="Q196" s="111"/>
      <c r="R196" s="111"/>
      <c r="S196" s="111"/>
      <c r="T196" s="55"/>
      <c r="U196" s="116"/>
      <c r="V196" s="55"/>
      <c r="W196" s="116"/>
      <c r="X196" s="68"/>
      <c r="Y196" s="116"/>
      <c r="Z196" s="118"/>
      <c r="AA196" s="55"/>
      <c r="AB196" s="55"/>
    </row>
    <row r="197" spans="1:28" ht="15.75" customHeight="1">
      <c r="A197" s="55"/>
      <c r="B197" s="55"/>
      <c r="C197" s="75"/>
      <c r="D197" s="55"/>
      <c r="E197" s="55"/>
      <c r="F197" s="81"/>
      <c r="G197" s="55"/>
      <c r="H197" s="58"/>
      <c r="I197" s="55"/>
      <c r="J197" s="55"/>
      <c r="K197" s="55"/>
      <c r="L197" s="55"/>
      <c r="M197" s="58"/>
      <c r="N197" s="58"/>
      <c r="O197" s="58"/>
      <c r="P197" s="58"/>
      <c r="Q197" s="111"/>
      <c r="R197" s="111"/>
      <c r="S197" s="111"/>
      <c r="T197" s="55"/>
      <c r="U197" s="116"/>
      <c r="V197" s="55"/>
      <c r="W197" s="116"/>
      <c r="X197" s="68"/>
      <c r="Y197" s="116"/>
      <c r="Z197" s="118"/>
      <c r="AA197" s="55"/>
      <c r="AB197" s="55"/>
    </row>
    <row r="198" spans="1:28" ht="15.75" customHeight="1">
      <c r="A198" s="55"/>
      <c r="B198" s="55"/>
      <c r="C198" s="75"/>
      <c r="D198" s="55"/>
      <c r="E198" s="55"/>
      <c r="F198" s="81"/>
      <c r="G198" s="55"/>
      <c r="H198" s="58"/>
      <c r="I198" s="55"/>
      <c r="J198" s="55"/>
      <c r="K198" s="55"/>
      <c r="L198" s="55"/>
      <c r="M198" s="58"/>
      <c r="N198" s="58"/>
      <c r="O198" s="58"/>
      <c r="P198" s="58"/>
      <c r="Q198" s="111"/>
      <c r="R198" s="111"/>
      <c r="S198" s="111"/>
      <c r="T198" s="55"/>
      <c r="U198" s="116"/>
      <c r="V198" s="55"/>
      <c r="W198" s="116"/>
      <c r="X198" s="68"/>
      <c r="Y198" s="116"/>
      <c r="Z198" s="118"/>
      <c r="AA198" s="55"/>
      <c r="AB198" s="55"/>
    </row>
    <row r="199" spans="1:28" ht="15.75" customHeight="1">
      <c r="A199" s="55"/>
      <c r="B199" s="55"/>
      <c r="C199" s="75"/>
      <c r="D199" s="55"/>
      <c r="E199" s="55"/>
      <c r="F199" s="81"/>
      <c r="G199" s="55"/>
      <c r="H199" s="58"/>
      <c r="I199" s="55"/>
      <c r="J199" s="55"/>
      <c r="K199" s="55"/>
      <c r="L199" s="55"/>
      <c r="M199" s="58"/>
      <c r="N199" s="58"/>
      <c r="O199" s="58"/>
      <c r="P199" s="58"/>
      <c r="Q199" s="111"/>
      <c r="R199" s="111"/>
      <c r="S199" s="111"/>
      <c r="T199" s="55"/>
      <c r="U199" s="116"/>
      <c r="V199" s="55"/>
      <c r="W199" s="116"/>
      <c r="X199" s="68"/>
      <c r="Y199" s="116"/>
      <c r="Z199" s="118"/>
      <c r="AA199" s="55"/>
      <c r="AB199" s="55"/>
    </row>
    <row r="200" spans="1:28" ht="15.75" customHeight="1">
      <c r="A200" s="55"/>
      <c r="B200" s="55"/>
      <c r="C200" s="75"/>
      <c r="D200" s="55"/>
      <c r="E200" s="55"/>
      <c r="F200" s="81"/>
      <c r="G200" s="55"/>
      <c r="H200" s="58"/>
      <c r="I200" s="55"/>
      <c r="J200" s="55"/>
      <c r="K200" s="55"/>
      <c r="L200" s="55"/>
      <c r="M200" s="58"/>
      <c r="N200" s="58"/>
      <c r="O200" s="58"/>
      <c r="P200" s="58"/>
      <c r="Q200" s="111"/>
      <c r="R200" s="111"/>
      <c r="S200" s="111"/>
      <c r="T200" s="55"/>
      <c r="U200" s="116"/>
      <c r="V200" s="55"/>
      <c r="W200" s="116"/>
      <c r="X200" s="68"/>
      <c r="Y200" s="116"/>
      <c r="Z200" s="118"/>
      <c r="AA200" s="55"/>
      <c r="AB200" s="55"/>
    </row>
    <row r="201" spans="1:28" ht="15.75" customHeight="1">
      <c r="A201" s="55"/>
      <c r="B201" s="55"/>
      <c r="C201" s="75"/>
      <c r="D201" s="55"/>
      <c r="E201" s="55"/>
      <c r="F201" s="81"/>
      <c r="G201" s="55"/>
      <c r="H201" s="58"/>
      <c r="I201" s="55"/>
      <c r="J201" s="55"/>
      <c r="K201" s="55"/>
      <c r="L201" s="55"/>
      <c r="M201" s="58"/>
      <c r="N201" s="58"/>
      <c r="O201" s="58"/>
      <c r="P201" s="58"/>
      <c r="Q201" s="111"/>
      <c r="R201" s="111"/>
      <c r="S201" s="111"/>
      <c r="T201" s="55"/>
      <c r="U201" s="116"/>
      <c r="V201" s="55"/>
      <c r="W201" s="116"/>
      <c r="X201" s="68"/>
      <c r="Y201" s="116"/>
      <c r="Z201" s="118"/>
      <c r="AA201" s="55"/>
      <c r="AB201" s="55"/>
    </row>
    <row r="202" spans="1:28" ht="15.75" customHeight="1">
      <c r="A202" s="55"/>
      <c r="B202" s="55"/>
      <c r="C202" s="75"/>
      <c r="D202" s="55"/>
      <c r="E202" s="55"/>
      <c r="F202" s="81"/>
      <c r="G202" s="55"/>
      <c r="H202" s="58"/>
      <c r="I202" s="55"/>
      <c r="J202" s="55"/>
      <c r="K202" s="55"/>
      <c r="L202" s="55"/>
      <c r="M202" s="58"/>
      <c r="N202" s="58"/>
      <c r="O202" s="58"/>
      <c r="P202" s="58"/>
      <c r="Q202" s="111"/>
      <c r="R202" s="111"/>
      <c r="S202" s="111"/>
      <c r="T202" s="55"/>
      <c r="U202" s="116"/>
      <c r="V202" s="55"/>
      <c r="W202" s="116"/>
      <c r="X202" s="68"/>
      <c r="Y202" s="116"/>
      <c r="Z202" s="118"/>
      <c r="AA202" s="55"/>
      <c r="AB202" s="55"/>
    </row>
    <row r="203" spans="1:28" ht="15.75" customHeight="1">
      <c r="A203" s="55"/>
      <c r="B203" s="55"/>
      <c r="C203" s="75"/>
      <c r="D203" s="55"/>
      <c r="E203" s="55"/>
      <c r="F203" s="81"/>
      <c r="G203" s="55"/>
      <c r="H203" s="58"/>
      <c r="I203" s="55"/>
      <c r="J203" s="55"/>
      <c r="K203" s="55"/>
      <c r="L203" s="55"/>
      <c r="M203" s="58"/>
      <c r="N203" s="58"/>
      <c r="O203" s="58"/>
      <c r="P203" s="58"/>
      <c r="Q203" s="111"/>
      <c r="R203" s="111"/>
      <c r="S203" s="111"/>
      <c r="T203" s="55"/>
      <c r="U203" s="116"/>
      <c r="V203" s="55"/>
      <c r="W203" s="116"/>
      <c r="X203" s="68"/>
      <c r="Y203" s="116"/>
      <c r="Z203" s="118"/>
      <c r="AA203" s="55"/>
      <c r="AB203" s="55"/>
    </row>
    <row r="204" spans="1:28" ht="15.75" customHeight="1">
      <c r="A204" s="55"/>
      <c r="B204" s="55"/>
      <c r="C204" s="75"/>
      <c r="D204" s="55"/>
      <c r="E204" s="55"/>
      <c r="F204" s="81"/>
      <c r="G204" s="55"/>
      <c r="H204" s="58"/>
      <c r="I204" s="55"/>
      <c r="J204" s="55"/>
      <c r="K204" s="55"/>
      <c r="L204" s="55"/>
      <c r="M204" s="58"/>
      <c r="N204" s="58"/>
      <c r="O204" s="58"/>
      <c r="P204" s="58"/>
      <c r="Q204" s="111"/>
      <c r="R204" s="111"/>
      <c r="S204" s="111"/>
      <c r="T204" s="55"/>
      <c r="U204" s="116"/>
      <c r="V204" s="55"/>
      <c r="W204" s="116"/>
      <c r="X204" s="68"/>
      <c r="Y204" s="116"/>
      <c r="Z204" s="118"/>
      <c r="AA204" s="55"/>
      <c r="AB204" s="55"/>
    </row>
    <row r="205" spans="1:28" ht="15.75" customHeight="1">
      <c r="A205" s="55"/>
      <c r="B205" s="55"/>
      <c r="C205" s="75"/>
      <c r="D205" s="55"/>
      <c r="E205" s="55"/>
      <c r="F205" s="81"/>
      <c r="G205" s="55"/>
      <c r="H205" s="58"/>
      <c r="I205" s="55"/>
      <c r="J205" s="55"/>
      <c r="K205" s="55"/>
      <c r="L205" s="55"/>
      <c r="M205" s="58"/>
      <c r="N205" s="58"/>
      <c r="O205" s="58"/>
      <c r="P205" s="58"/>
      <c r="Q205" s="111"/>
      <c r="R205" s="111"/>
      <c r="S205" s="111"/>
      <c r="T205" s="55"/>
      <c r="U205" s="116"/>
      <c r="V205" s="55"/>
      <c r="W205" s="116"/>
      <c r="X205" s="68"/>
      <c r="Y205" s="116"/>
      <c r="Z205" s="118"/>
      <c r="AA205" s="55"/>
      <c r="AB205" s="55"/>
    </row>
    <row r="206" spans="1:28" ht="15.75" customHeight="1">
      <c r="A206" s="55"/>
      <c r="B206" s="55"/>
      <c r="C206" s="75"/>
      <c r="D206" s="55"/>
      <c r="E206" s="55"/>
      <c r="F206" s="81"/>
      <c r="G206" s="55"/>
      <c r="H206" s="58"/>
      <c r="I206" s="55"/>
      <c r="J206" s="55"/>
      <c r="K206" s="55"/>
      <c r="L206" s="55"/>
      <c r="M206" s="58"/>
      <c r="N206" s="58"/>
      <c r="O206" s="58"/>
      <c r="P206" s="58"/>
      <c r="Q206" s="111"/>
      <c r="R206" s="111"/>
      <c r="S206" s="111"/>
      <c r="T206" s="55"/>
      <c r="U206" s="116"/>
      <c r="V206" s="55"/>
      <c r="W206" s="116"/>
      <c r="X206" s="68"/>
      <c r="Y206" s="116"/>
      <c r="Z206" s="118"/>
      <c r="AA206" s="55"/>
      <c r="AB206" s="55"/>
    </row>
    <row r="207" spans="1:28" ht="15.75" customHeight="1">
      <c r="A207" s="55"/>
      <c r="B207" s="55"/>
      <c r="C207" s="75"/>
      <c r="D207" s="55"/>
      <c r="E207" s="55"/>
      <c r="F207" s="81"/>
      <c r="G207" s="55"/>
      <c r="H207" s="58"/>
      <c r="I207" s="55"/>
      <c r="J207" s="55"/>
      <c r="K207" s="55"/>
      <c r="L207" s="55"/>
      <c r="M207" s="58"/>
      <c r="N207" s="58"/>
      <c r="O207" s="58"/>
      <c r="P207" s="58"/>
      <c r="Q207" s="111"/>
      <c r="R207" s="111"/>
      <c r="S207" s="111"/>
      <c r="T207" s="55"/>
      <c r="U207" s="116"/>
      <c r="V207" s="55"/>
      <c r="W207" s="116"/>
      <c r="X207" s="68"/>
      <c r="Y207" s="116"/>
      <c r="Z207" s="118"/>
      <c r="AA207" s="55"/>
      <c r="AB207" s="55"/>
    </row>
    <row r="208" spans="1:28" ht="15.75" customHeight="1">
      <c r="A208" s="55"/>
      <c r="B208" s="55"/>
      <c r="C208" s="75"/>
      <c r="D208" s="55"/>
      <c r="E208" s="55"/>
      <c r="F208" s="81"/>
      <c r="G208" s="55"/>
      <c r="H208" s="58"/>
      <c r="I208" s="55"/>
      <c r="J208" s="55"/>
      <c r="K208" s="55"/>
      <c r="L208" s="55"/>
      <c r="M208" s="58"/>
      <c r="N208" s="58"/>
      <c r="O208" s="58"/>
      <c r="P208" s="58"/>
      <c r="Q208" s="111"/>
      <c r="R208" s="111"/>
      <c r="S208" s="111"/>
      <c r="T208" s="55"/>
      <c r="U208" s="116"/>
      <c r="V208" s="55"/>
      <c r="W208" s="116"/>
      <c r="X208" s="68"/>
      <c r="Y208" s="116"/>
      <c r="Z208" s="118"/>
      <c r="AA208" s="55"/>
      <c r="AB208" s="55"/>
    </row>
    <row r="209" spans="1:28" ht="15.75" customHeight="1">
      <c r="A209" s="55"/>
      <c r="B209" s="55"/>
      <c r="C209" s="75"/>
      <c r="D209" s="55"/>
      <c r="E209" s="55"/>
      <c r="F209" s="81"/>
      <c r="G209" s="55"/>
      <c r="H209" s="58"/>
      <c r="I209" s="55"/>
      <c r="J209" s="55"/>
      <c r="K209" s="55"/>
      <c r="L209" s="55"/>
      <c r="M209" s="58"/>
      <c r="N209" s="58"/>
      <c r="O209" s="58"/>
      <c r="P209" s="58"/>
      <c r="Q209" s="111"/>
      <c r="R209" s="111"/>
      <c r="S209" s="111"/>
      <c r="T209" s="55"/>
      <c r="U209" s="116"/>
      <c r="V209" s="55"/>
      <c r="W209" s="116"/>
      <c r="X209" s="68"/>
      <c r="Y209" s="116"/>
      <c r="Z209" s="118"/>
      <c r="AA209" s="55"/>
      <c r="AB209" s="55"/>
    </row>
    <row r="210" spans="1:28" ht="15.75" customHeight="1">
      <c r="A210" s="55"/>
      <c r="B210" s="55"/>
      <c r="C210" s="75"/>
      <c r="D210" s="55"/>
      <c r="E210" s="55"/>
      <c r="F210" s="81"/>
      <c r="G210" s="55"/>
      <c r="H210" s="58"/>
      <c r="I210" s="55"/>
      <c r="J210" s="55"/>
      <c r="K210" s="55"/>
      <c r="L210" s="55"/>
      <c r="M210" s="58"/>
      <c r="N210" s="58"/>
      <c r="O210" s="58"/>
      <c r="P210" s="58"/>
      <c r="Q210" s="111"/>
      <c r="R210" s="111"/>
      <c r="S210" s="111"/>
      <c r="T210" s="55"/>
      <c r="U210" s="116"/>
      <c r="V210" s="55"/>
      <c r="W210" s="116"/>
      <c r="X210" s="68"/>
      <c r="Y210" s="116"/>
      <c r="Z210" s="118"/>
      <c r="AA210" s="55"/>
      <c r="AB210" s="55"/>
    </row>
    <row r="211" spans="1:28" ht="15.75" customHeight="1">
      <c r="A211" s="55"/>
      <c r="B211" s="55"/>
      <c r="C211" s="75"/>
      <c r="D211" s="55"/>
      <c r="E211" s="55"/>
      <c r="F211" s="81"/>
      <c r="G211" s="55"/>
      <c r="H211" s="58"/>
      <c r="I211" s="55"/>
      <c r="J211" s="55"/>
      <c r="K211" s="55"/>
      <c r="L211" s="55"/>
      <c r="M211" s="58"/>
      <c r="N211" s="58"/>
      <c r="O211" s="58"/>
      <c r="P211" s="58"/>
      <c r="Q211" s="111"/>
      <c r="R211" s="111"/>
      <c r="S211" s="111"/>
      <c r="T211" s="55"/>
      <c r="U211" s="116"/>
      <c r="V211" s="55"/>
      <c r="W211" s="116"/>
      <c r="X211" s="68"/>
      <c r="Y211" s="116"/>
      <c r="Z211" s="118"/>
      <c r="AA211" s="55"/>
      <c r="AB211" s="55"/>
    </row>
    <row r="212" spans="1:28" ht="15.75" customHeight="1">
      <c r="A212" s="55"/>
      <c r="B212" s="55"/>
      <c r="C212" s="75"/>
      <c r="D212" s="55"/>
      <c r="E212" s="55"/>
      <c r="F212" s="81"/>
      <c r="G212" s="55"/>
      <c r="H212" s="58"/>
      <c r="I212" s="55"/>
      <c r="J212" s="55"/>
      <c r="K212" s="55"/>
      <c r="L212" s="55"/>
      <c r="M212" s="58"/>
      <c r="N212" s="58"/>
      <c r="O212" s="58"/>
      <c r="P212" s="58"/>
      <c r="Q212" s="111"/>
      <c r="R212" s="111"/>
      <c r="S212" s="111"/>
      <c r="T212" s="55"/>
      <c r="U212" s="116"/>
      <c r="V212" s="55"/>
      <c r="W212" s="116"/>
      <c r="X212" s="68"/>
      <c r="Y212" s="116"/>
      <c r="Z212" s="118"/>
      <c r="AA212" s="55"/>
      <c r="AB212" s="55"/>
    </row>
    <row r="213" spans="1:28" ht="15.75" customHeight="1">
      <c r="A213" s="55"/>
      <c r="B213" s="55"/>
      <c r="C213" s="75"/>
      <c r="D213" s="55"/>
      <c r="E213" s="55"/>
      <c r="F213" s="81"/>
      <c r="G213" s="55"/>
      <c r="H213" s="58"/>
      <c r="I213" s="55"/>
      <c r="J213" s="55"/>
      <c r="K213" s="55"/>
      <c r="L213" s="55"/>
      <c r="M213" s="58"/>
      <c r="N213" s="58"/>
      <c r="O213" s="58"/>
      <c r="P213" s="58"/>
      <c r="Q213" s="111"/>
      <c r="R213" s="111"/>
      <c r="S213" s="111"/>
      <c r="T213" s="55"/>
      <c r="U213" s="116"/>
      <c r="V213" s="55"/>
      <c r="W213" s="116"/>
      <c r="X213" s="68"/>
      <c r="Y213" s="116"/>
      <c r="Z213" s="118"/>
      <c r="AA213" s="55"/>
      <c r="AB213" s="55"/>
    </row>
    <row r="214" spans="1:28" ht="15.75" customHeight="1">
      <c r="A214" s="55"/>
      <c r="B214" s="55"/>
      <c r="C214" s="75"/>
      <c r="D214" s="55"/>
      <c r="E214" s="55"/>
      <c r="F214" s="81"/>
      <c r="G214" s="55"/>
      <c r="H214" s="58"/>
      <c r="I214" s="55"/>
      <c r="J214" s="55"/>
      <c r="K214" s="55"/>
      <c r="L214" s="55"/>
      <c r="M214" s="58"/>
      <c r="N214" s="58"/>
      <c r="O214" s="58"/>
      <c r="P214" s="58"/>
      <c r="Q214" s="111"/>
      <c r="R214" s="111"/>
      <c r="S214" s="111"/>
      <c r="T214" s="55"/>
      <c r="U214" s="116"/>
      <c r="V214" s="55"/>
      <c r="W214" s="116"/>
      <c r="X214" s="68"/>
      <c r="Y214" s="116"/>
      <c r="Z214" s="118"/>
      <c r="AA214" s="55"/>
      <c r="AB214" s="55"/>
    </row>
    <row r="215" spans="1:28" ht="15.75" customHeight="1">
      <c r="A215" s="55"/>
      <c r="B215" s="55"/>
      <c r="C215" s="75"/>
      <c r="D215" s="55"/>
      <c r="E215" s="55"/>
      <c r="F215" s="81"/>
      <c r="G215" s="55"/>
      <c r="H215" s="58"/>
      <c r="I215" s="55"/>
      <c r="J215" s="55"/>
      <c r="K215" s="55"/>
      <c r="L215" s="55"/>
      <c r="M215" s="58"/>
      <c r="N215" s="58"/>
      <c r="O215" s="58"/>
      <c r="P215" s="58"/>
      <c r="Q215" s="111"/>
      <c r="R215" s="111"/>
      <c r="S215" s="111"/>
      <c r="T215" s="55"/>
      <c r="U215" s="116"/>
      <c r="V215" s="55"/>
      <c r="W215" s="116"/>
      <c r="X215" s="68"/>
      <c r="Y215" s="116"/>
      <c r="Z215" s="118"/>
      <c r="AA215" s="55"/>
      <c r="AB215" s="55"/>
    </row>
    <row r="216" spans="1:28" ht="15.75" customHeight="1">
      <c r="A216" s="55"/>
      <c r="B216" s="55"/>
      <c r="C216" s="75"/>
      <c r="D216" s="55"/>
      <c r="E216" s="55"/>
      <c r="F216" s="81"/>
      <c r="G216" s="55"/>
      <c r="H216" s="58"/>
      <c r="I216" s="55"/>
      <c r="J216" s="55"/>
      <c r="K216" s="55"/>
      <c r="L216" s="55"/>
      <c r="M216" s="58"/>
      <c r="N216" s="58"/>
      <c r="O216" s="58"/>
      <c r="P216" s="58"/>
      <c r="Q216" s="111"/>
      <c r="R216" s="111"/>
      <c r="S216" s="111"/>
      <c r="T216" s="55"/>
      <c r="U216" s="116"/>
      <c r="V216" s="55"/>
      <c r="W216" s="116"/>
      <c r="X216" s="68"/>
      <c r="Y216" s="116"/>
      <c r="Z216" s="118"/>
      <c r="AA216" s="55"/>
      <c r="AB216" s="55"/>
    </row>
    <row r="217" spans="1:28" ht="15.75" customHeight="1">
      <c r="A217" s="55"/>
      <c r="B217" s="55"/>
      <c r="C217" s="75"/>
      <c r="D217" s="55"/>
      <c r="E217" s="55"/>
      <c r="F217" s="81"/>
      <c r="G217" s="55"/>
      <c r="H217" s="58"/>
      <c r="I217" s="55"/>
      <c r="J217" s="55"/>
      <c r="K217" s="55"/>
      <c r="L217" s="55"/>
      <c r="M217" s="58"/>
      <c r="N217" s="58"/>
      <c r="O217" s="58"/>
      <c r="P217" s="58"/>
      <c r="Q217" s="111"/>
      <c r="R217" s="111"/>
      <c r="S217" s="111"/>
      <c r="T217" s="55"/>
      <c r="U217" s="116"/>
      <c r="V217" s="55"/>
      <c r="W217" s="116"/>
      <c r="X217" s="68"/>
      <c r="Y217" s="116"/>
      <c r="Z217" s="118"/>
      <c r="AA217" s="55"/>
      <c r="AB217" s="55"/>
    </row>
    <row r="218" spans="1:28" ht="15.75" customHeight="1">
      <c r="A218" s="55"/>
      <c r="B218" s="55"/>
      <c r="C218" s="75"/>
      <c r="D218" s="55"/>
      <c r="E218" s="55"/>
      <c r="F218" s="81"/>
      <c r="G218" s="55"/>
      <c r="H218" s="58"/>
      <c r="I218" s="55"/>
      <c r="J218" s="55"/>
      <c r="K218" s="55"/>
      <c r="L218" s="55"/>
      <c r="M218" s="58"/>
      <c r="N218" s="58"/>
      <c r="O218" s="58"/>
      <c r="P218" s="58"/>
      <c r="Q218" s="111"/>
      <c r="R218" s="111"/>
      <c r="S218" s="111"/>
      <c r="T218" s="55"/>
      <c r="U218" s="116"/>
      <c r="V218" s="55"/>
      <c r="W218" s="116"/>
      <c r="X218" s="68"/>
      <c r="Y218" s="116"/>
      <c r="Z218" s="118"/>
      <c r="AA218" s="55"/>
      <c r="AB218" s="55"/>
    </row>
    <row r="219" spans="1:28" ht="15.75" customHeight="1">
      <c r="A219" s="55"/>
      <c r="B219" s="55"/>
      <c r="C219" s="75"/>
      <c r="D219" s="55"/>
      <c r="E219" s="55"/>
      <c r="F219" s="81"/>
      <c r="G219" s="55"/>
      <c r="H219" s="58"/>
      <c r="I219" s="55"/>
      <c r="J219" s="55"/>
      <c r="K219" s="55"/>
      <c r="L219" s="55"/>
      <c r="M219" s="58"/>
      <c r="N219" s="58"/>
      <c r="O219" s="58"/>
      <c r="P219" s="58"/>
      <c r="Q219" s="111"/>
      <c r="R219" s="111"/>
      <c r="S219" s="111"/>
      <c r="T219" s="55"/>
      <c r="U219" s="116"/>
      <c r="V219" s="55"/>
      <c r="W219" s="116"/>
      <c r="X219" s="68"/>
      <c r="Y219" s="116"/>
      <c r="Z219" s="118"/>
      <c r="AA219" s="55"/>
      <c r="AB219" s="55"/>
    </row>
    <row r="220" spans="1:28" ht="15.75" customHeight="1">
      <c r="A220" s="55"/>
      <c r="B220" s="55"/>
      <c r="C220" s="75"/>
      <c r="D220" s="55"/>
      <c r="E220" s="55"/>
      <c r="F220" s="81"/>
      <c r="G220" s="55"/>
      <c r="H220" s="58"/>
      <c r="I220" s="55"/>
      <c r="J220" s="55"/>
      <c r="K220" s="55"/>
      <c r="L220" s="55"/>
      <c r="M220" s="58"/>
      <c r="N220" s="58"/>
      <c r="O220" s="58"/>
      <c r="P220" s="58"/>
      <c r="Q220" s="111"/>
      <c r="R220" s="111"/>
      <c r="S220" s="111"/>
      <c r="T220" s="55"/>
      <c r="U220" s="116"/>
      <c r="V220" s="55"/>
      <c r="W220" s="116"/>
      <c r="X220" s="68"/>
      <c r="Y220" s="116"/>
      <c r="Z220" s="118"/>
      <c r="AA220" s="55"/>
      <c r="AB220" s="55"/>
    </row>
    <row r="221" spans="1:28" ht="15.75" customHeight="1">
      <c r="A221" s="55"/>
      <c r="B221" s="55"/>
      <c r="C221" s="75"/>
      <c r="D221" s="55"/>
      <c r="E221" s="55"/>
      <c r="F221" s="81"/>
      <c r="G221" s="55"/>
      <c r="H221" s="58"/>
      <c r="I221" s="55"/>
      <c r="J221" s="55"/>
      <c r="K221" s="55"/>
      <c r="L221" s="55"/>
      <c r="M221" s="58"/>
      <c r="N221" s="58"/>
      <c r="O221" s="58"/>
      <c r="P221" s="58"/>
      <c r="Q221" s="111"/>
      <c r="R221" s="111"/>
      <c r="S221" s="111"/>
      <c r="T221" s="55"/>
      <c r="U221" s="116"/>
      <c r="V221" s="55"/>
      <c r="W221" s="116"/>
      <c r="X221" s="68"/>
      <c r="Y221" s="116"/>
      <c r="Z221" s="118"/>
      <c r="AA221" s="55"/>
      <c r="AB221" s="55"/>
    </row>
    <row r="222" spans="1:28" ht="15.75" customHeight="1">
      <c r="A222" s="55"/>
      <c r="B222" s="55"/>
      <c r="C222" s="75"/>
      <c r="D222" s="55"/>
      <c r="E222" s="55"/>
      <c r="F222" s="81"/>
      <c r="G222" s="55"/>
      <c r="H222" s="58"/>
      <c r="I222" s="55"/>
      <c r="J222" s="55"/>
      <c r="K222" s="55"/>
      <c r="L222" s="55"/>
      <c r="M222" s="58"/>
      <c r="N222" s="58"/>
      <c r="O222" s="58"/>
      <c r="P222" s="58"/>
      <c r="Q222" s="111"/>
      <c r="R222" s="111"/>
      <c r="S222" s="111"/>
      <c r="T222" s="55"/>
      <c r="U222" s="116"/>
      <c r="V222" s="55"/>
      <c r="W222" s="116"/>
      <c r="X222" s="68"/>
      <c r="Y222" s="116"/>
      <c r="Z222" s="118"/>
      <c r="AA222" s="55"/>
      <c r="AB222" s="55"/>
    </row>
    <row r="223" spans="1:28" ht="15.75" customHeight="1">
      <c r="A223" s="55"/>
      <c r="B223" s="55"/>
      <c r="C223" s="75"/>
      <c r="D223" s="55"/>
      <c r="E223" s="55"/>
      <c r="F223" s="81"/>
      <c r="G223" s="55"/>
      <c r="H223" s="58"/>
      <c r="I223" s="55"/>
      <c r="J223" s="55"/>
      <c r="K223" s="55"/>
      <c r="L223" s="55"/>
      <c r="M223" s="58"/>
      <c r="N223" s="58"/>
      <c r="O223" s="58"/>
      <c r="P223" s="58"/>
      <c r="Q223" s="111"/>
      <c r="R223" s="111"/>
      <c r="S223" s="111"/>
      <c r="T223" s="55"/>
      <c r="U223" s="116"/>
      <c r="V223" s="55"/>
      <c r="W223" s="116"/>
      <c r="X223" s="68"/>
      <c r="Y223" s="116"/>
      <c r="Z223" s="118"/>
      <c r="AA223" s="55"/>
      <c r="AB223" s="55"/>
    </row>
    <row r="224" spans="1:28" ht="15.75" customHeight="1">
      <c r="A224" s="55"/>
      <c r="B224" s="55"/>
      <c r="C224" s="75"/>
      <c r="D224" s="55"/>
      <c r="E224" s="55"/>
      <c r="F224" s="81"/>
      <c r="G224" s="55"/>
      <c r="H224" s="58"/>
      <c r="I224" s="55"/>
      <c r="J224" s="55"/>
      <c r="K224" s="55"/>
      <c r="L224" s="55"/>
      <c r="M224" s="58"/>
      <c r="N224" s="58"/>
      <c r="O224" s="58"/>
      <c r="P224" s="58"/>
      <c r="Q224" s="111"/>
      <c r="R224" s="111"/>
      <c r="S224" s="111"/>
      <c r="T224" s="55"/>
      <c r="U224" s="116"/>
      <c r="V224" s="55"/>
      <c r="W224" s="116"/>
      <c r="X224" s="68"/>
      <c r="Y224" s="116"/>
      <c r="Z224" s="118"/>
      <c r="AA224" s="55"/>
      <c r="AB224" s="55"/>
    </row>
    <row r="225" spans="1:28" ht="15.75" customHeight="1">
      <c r="A225" s="55"/>
      <c r="B225" s="55"/>
      <c r="C225" s="75"/>
      <c r="D225" s="55"/>
      <c r="E225" s="55"/>
      <c r="F225" s="81"/>
      <c r="G225" s="55"/>
      <c r="H225" s="58"/>
      <c r="I225" s="55"/>
      <c r="J225" s="55"/>
      <c r="K225" s="55"/>
      <c r="L225" s="55"/>
      <c r="M225" s="58"/>
      <c r="N225" s="58"/>
      <c r="O225" s="58"/>
      <c r="P225" s="58"/>
      <c r="Q225" s="111"/>
      <c r="R225" s="111"/>
      <c r="S225" s="111"/>
      <c r="T225" s="55"/>
      <c r="U225" s="116"/>
      <c r="V225" s="55"/>
      <c r="W225" s="116"/>
      <c r="X225" s="68"/>
      <c r="Y225" s="116"/>
      <c r="Z225" s="118"/>
      <c r="AA225" s="55"/>
      <c r="AB225" s="55"/>
    </row>
    <row r="226" spans="1:28" ht="15.75" customHeight="1">
      <c r="A226" s="55"/>
      <c r="B226" s="55"/>
      <c r="C226" s="75"/>
      <c r="D226" s="55"/>
      <c r="E226" s="55"/>
      <c r="F226" s="81"/>
      <c r="G226" s="55"/>
      <c r="H226" s="58"/>
      <c r="I226" s="55"/>
      <c r="J226" s="55"/>
      <c r="K226" s="55"/>
      <c r="L226" s="55"/>
      <c r="M226" s="58"/>
      <c r="N226" s="58"/>
      <c r="O226" s="58"/>
      <c r="P226" s="58"/>
      <c r="Q226" s="111"/>
      <c r="R226" s="111"/>
      <c r="S226" s="111"/>
      <c r="T226" s="55"/>
      <c r="U226" s="116"/>
      <c r="V226" s="55"/>
      <c r="W226" s="116"/>
      <c r="X226" s="68"/>
      <c r="Y226" s="116"/>
      <c r="Z226" s="118"/>
      <c r="AA226" s="55"/>
      <c r="AB226" s="55"/>
    </row>
    <row r="227" spans="1:28" ht="15.75" customHeight="1">
      <c r="A227" s="55"/>
      <c r="B227" s="55"/>
      <c r="C227" s="75"/>
      <c r="D227" s="55"/>
      <c r="E227" s="55"/>
      <c r="F227" s="81"/>
      <c r="G227" s="55"/>
      <c r="H227" s="58"/>
      <c r="I227" s="55"/>
      <c r="J227" s="55"/>
      <c r="K227" s="55"/>
      <c r="L227" s="55"/>
      <c r="M227" s="58"/>
      <c r="N227" s="58"/>
      <c r="O227" s="58"/>
      <c r="P227" s="58"/>
      <c r="Q227" s="111"/>
      <c r="R227" s="111"/>
      <c r="S227" s="111"/>
      <c r="T227" s="55"/>
      <c r="U227" s="116"/>
      <c r="V227" s="55"/>
      <c r="W227" s="116"/>
      <c r="X227" s="68"/>
      <c r="Y227" s="116"/>
      <c r="Z227" s="118"/>
      <c r="AA227" s="55"/>
      <c r="AB227" s="55"/>
    </row>
    <row r="228" spans="1:28" ht="15.75" customHeight="1">
      <c r="A228" s="55"/>
      <c r="B228" s="55"/>
      <c r="C228" s="75"/>
      <c r="D228" s="55"/>
      <c r="E228" s="55"/>
      <c r="F228" s="81"/>
      <c r="G228" s="55"/>
      <c r="H228" s="58"/>
      <c r="I228" s="55"/>
      <c r="J228" s="55"/>
      <c r="K228" s="55"/>
      <c r="L228" s="55"/>
      <c r="M228" s="58"/>
      <c r="N228" s="58"/>
      <c r="O228" s="58"/>
      <c r="P228" s="58"/>
      <c r="Q228" s="111"/>
      <c r="R228" s="111"/>
      <c r="S228" s="111"/>
      <c r="T228" s="55"/>
      <c r="U228" s="116"/>
      <c r="V228" s="55"/>
      <c r="W228" s="116"/>
      <c r="X228" s="68"/>
      <c r="Y228" s="116"/>
      <c r="Z228" s="118"/>
      <c r="AA228" s="55"/>
      <c r="AB228" s="55"/>
    </row>
    <row r="229" spans="1:28" ht="15.75" customHeight="1">
      <c r="A229" s="55"/>
      <c r="B229" s="55"/>
      <c r="C229" s="75"/>
      <c r="D229" s="55"/>
      <c r="E229" s="55"/>
      <c r="F229" s="81"/>
      <c r="G229" s="55"/>
      <c r="H229" s="58"/>
      <c r="I229" s="55"/>
      <c r="J229" s="55"/>
      <c r="K229" s="55"/>
      <c r="L229" s="55"/>
      <c r="M229" s="58"/>
      <c r="N229" s="58"/>
      <c r="O229" s="58"/>
      <c r="P229" s="58"/>
      <c r="Q229" s="111"/>
      <c r="R229" s="111"/>
      <c r="S229" s="111"/>
      <c r="T229" s="55"/>
      <c r="U229" s="116"/>
      <c r="V229" s="55"/>
      <c r="W229" s="116"/>
      <c r="X229" s="68"/>
      <c r="Y229" s="116"/>
      <c r="Z229" s="118"/>
      <c r="AA229" s="55"/>
      <c r="AB229" s="55"/>
    </row>
    <row r="230" spans="1:28" ht="15.75" customHeight="1">
      <c r="A230" s="55"/>
      <c r="B230" s="55"/>
      <c r="C230" s="75"/>
      <c r="D230" s="55"/>
      <c r="E230" s="55"/>
      <c r="F230" s="81"/>
      <c r="G230" s="55"/>
      <c r="H230" s="58"/>
      <c r="I230" s="55"/>
      <c r="J230" s="55"/>
      <c r="K230" s="55"/>
      <c r="L230" s="55"/>
      <c r="M230" s="58"/>
      <c r="N230" s="58"/>
      <c r="O230" s="58"/>
      <c r="P230" s="58"/>
      <c r="Q230" s="111"/>
      <c r="R230" s="111"/>
      <c r="S230" s="111"/>
      <c r="T230" s="55"/>
      <c r="U230" s="116"/>
      <c r="V230" s="55"/>
      <c r="W230" s="116"/>
      <c r="X230" s="68"/>
      <c r="Y230" s="116"/>
      <c r="Z230" s="118"/>
      <c r="AA230" s="55"/>
      <c r="AB230" s="55"/>
    </row>
    <row r="231" spans="1:28" ht="15.75" customHeight="1">
      <c r="A231" s="55"/>
      <c r="B231" s="55"/>
      <c r="C231" s="75"/>
      <c r="D231" s="55"/>
      <c r="E231" s="55"/>
      <c r="F231" s="81"/>
      <c r="G231" s="55"/>
      <c r="H231" s="58"/>
      <c r="I231" s="55"/>
      <c r="J231" s="55"/>
      <c r="K231" s="55"/>
      <c r="L231" s="55"/>
      <c r="M231" s="58"/>
      <c r="N231" s="58"/>
      <c r="O231" s="58"/>
      <c r="P231" s="58"/>
      <c r="Q231" s="111"/>
      <c r="R231" s="111"/>
      <c r="S231" s="111"/>
      <c r="T231" s="55"/>
      <c r="U231" s="116"/>
      <c r="V231" s="55"/>
      <c r="W231" s="116"/>
      <c r="X231" s="68"/>
      <c r="Y231" s="116"/>
      <c r="Z231" s="118"/>
      <c r="AA231" s="55"/>
      <c r="AB231" s="55"/>
    </row>
    <row r="232" spans="1:28" ht="15.75" customHeight="1">
      <c r="A232" s="55"/>
      <c r="B232" s="55"/>
      <c r="C232" s="75"/>
      <c r="D232" s="55"/>
      <c r="E232" s="55"/>
      <c r="F232" s="81"/>
      <c r="G232" s="55"/>
      <c r="H232" s="58"/>
      <c r="I232" s="55"/>
      <c r="J232" s="55"/>
      <c r="K232" s="55"/>
      <c r="L232" s="55"/>
      <c r="M232" s="58"/>
      <c r="N232" s="58"/>
      <c r="O232" s="58"/>
      <c r="P232" s="58"/>
      <c r="Q232" s="111"/>
      <c r="R232" s="111"/>
      <c r="S232" s="111"/>
      <c r="T232" s="55"/>
      <c r="U232" s="116"/>
      <c r="V232" s="55"/>
      <c r="W232" s="116"/>
      <c r="X232" s="68"/>
      <c r="Y232" s="116"/>
      <c r="Z232" s="118"/>
      <c r="AA232" s="55"/>
      <c r="AB232" s="55"/>
    </row>
    <row r="233" spans="1:28" ht="15.75" customHeight="1">
      <c r="A233" s="55"/>
      <c r="B233" s="55"/>
      <c r="C233" s="75"/>
      <c r="D233" s="55"/>
      <c r="E233" s="55"/>
      <c r="F233" s="81"/>
      <c r="G233" s="55"/>
      <c r="H233" s="58"/>
      <c r="I233" s="55"/>
      <c r="J233" s="55"/>
      <c r="K233" s="55"/>
      <c r="L233" s="55"/>
      <c r="M233" s="58"/>
      <c r="N233" s="58"/>
      <c r="O233" s="58"/>
      <c r="P233" s="58"/>
      <c r="Q233" s="111"/>
      <c r="R233" s="111"/>
      <c r="S233" s="111"/>
      <c r="T233" s="55"/>
      <c r="U233" s="116"/>
      <c r="V233" s="55"/>
      <c r="W233" s="116"/>
      <c r="X233" s="68"/>
      <c r="Y233" s="116"/>
      <c r="Z233" s="118"/>
      <c r="AA233" s="55"/>
      <c r="AB233" s="55"/>
    </row>
    <row r="234" spans="1:28" ht="15.75" customHeight="1">
      <c r="A234" s="55"/>
      <c r="B234" s="55"/>
      <c r="C234" s="75"/>
      <c r="D234" s="55"/>
      <c r="E234" s="55"/>
      <c r="F234" s="81"/>
      <c r="G234" s="55"/>
      <c r="H234" s="58"/>
      <c r="I234" s="55"/>
      <c r="J234" s="55"/>
      <c r="K234" s="55"/>
      <c r="L234" s="55"/>
      <c r="M234" s="58"/>
      <c r="N234" s="58"/>
      <c r="O234" s="58"/>
      <c r="P234" s="58"/>
      <c r="Q234" s="111"/>
      <c r="R234" s="111"/>
      <c r="S234" s="111"/>
      <c r="T234" s="55"/>
      <c r="U234" s="116"/>
      <c r="V234" s="55"/>
      <c r="W234" s="116"/>
      <c r="X234" s="68"/>
      <c r="Y234" s="116"/>
      <c r="Z234" s="118"/>
      <c r="AA234" s="55"/>
      <c r="AB234" s="55"/>
    </row>
    <row r="235" spans="1:28" ht="15.75" customHeight="1">
      <c r="A235" s="55"/>
      <c r="B235" s="55"/>
      <c r="C235" s="75"/>
      <c r="D235" s="55"/>
      <c r="E235" s="55"/>
      <c r="F235" s="81"/>
      <c r="G235" s="55"/>
      <c r="H235" s="58"/>
      <c r="I235" s="55"/>
      <c r="J235" s="55"/>
      <c r="K235" s="55"/>
      <c r="L235" s="55"/>
      <c r="M235" s="58"/>
      <c r="N235" s="58"/>
      <c r="O235" s="58"/>
      <c r="P235" s="58"/>
      <c r="Q235" s="111"/>
      <c r="R235" s="111"/>
      <c r="S235" s="111"/>
      <c r="T235" s="55"/>
      <c r="U235" s="116"/>
      <c r="V235" s="55"/>
      <c r="W235" s="116"/>
      <c r="X235" s="68"/>
      <c r="Y235" s="116"/>
      <c r="Z235" s="118"/>
      <c r="AA235" s="55"/>
      <c r="AB235" s="55"/>
    </row>
    <row r="236" spans="1:28" ht="15.75" customHeight="1">
      <c r="A236" s="55"/>
      <c r="B236" s="55"/>
      <c r="C236" s="75"/>
      <c r="D236" s="55"/>
      <c r="E236" s="55"/>
      <c r="F236" s="81"/>
      <c r="G236" s="55"/>
      <c r="H236" s="58"/>
      <c r="I236" s="55"/>
      <c r="J236" s="55"/>
      <c r="K236" s="55"/>
      <c r="L236" s="55"/>
      <c r="M236" s="58"/>
      <c r="N236" s="58"/>
      <c r="O236" s="58"/>
      <c r="P236" s="58"/>
      <c r="Q236" s="111"/>
      <c r="R236" s="111"/>
      <c r="S236" s="111"/>
      <c r="T236" s="55"/>
      <c r="U236" s="116"/>
      <c r="V236" s="55"/>
      <c r="W236" s="116"/>
      <c r="X236" s="68"/>
      <c r="Y236" s="116"/>
      <c r="Z236" s="118"/>
      <c r="AA236" s="55"/>
      <c r="AB236" s="55"/>
    </row>
    <row r="237" spans="1:28" ht="15.75" customHeight="1">
      <c r="A237" s="55"/>
      <c r="B237" s="55"/>
      <c r="C237" s="75"/>
      <c r="D237" s="55"/>
      <c r="E237" s="55"/>
      <c r="F237" s="81"/>
      <c r="G237" s="55"/>
      <c r="H237" s="58"/>
      <c r="I237" s="55"/>
      <c r="J237" s="55"/>
      <c r="K237" s="55"/>
      <c r="L237" s="55"/>
      <c r="M237" s="58"/>
      <c r="N237" s="58"/>
      <c r="O237" s="58"/>
      <c r="P237" s="58"/>
      <c r="Q237" s="111"/>
      <c r="R237" s="111"/>
      <c r="S237" s="111"/>
      <c r="T237" s="55"/>
      <c r="U237" s="116"/>
      <c r="V237" s="55"/>
      <c r="W237" s="116"/>
      <c r="X237" s="68"/>
      <c r="Y237" s="116"/>
      <c r="Z237" s="118"/>
      <c r="AA237" s="55"/>
      <c r="AB237" s="55"/>
    </row>
    <row r="238" spans="1:28" ht="15.75" customHeight="1">
      <c r="A238" s="55"/>
      <c r="B238" s="55"/>
      <c r="C238" s="75"/>
      <c r="D238" s="55"/>
      <c r="E238" s="55"/>
      <c r="F238" s="81"/>
      <c r="G238" s="55"/>
      <c r="H238" s="58"/>
      <c r="I238" s="55"/>
      <c r="J238" s="55"/>
      <c r="K238" s="55"/>
      <c r="L238" s="55"/>
      <c r="M238" s="58"/>
      <c r="N238" s="58"/>
      <c r="O238" s="58"/>
      <c r="P238" s="58"/>
      <c r="Q238" s="111"/>
      <c r="R238" s="111"/>
      <c r="S238" s="111"/>
      <c r="T238" s="55"/>
      <c r="U238" s="116"/>
      <c r="V238" s="55"/>
      <c r="W238" s="116"/>
      <c r="X238" s="68"/>
      <c r="Y238" s="116"/>
      <c r="Z238" s="118"/>
      <c r="AA238" s="55"/>
      <c r="AB238" s="55"/>
    </row>
    <row r="239" spans="1:28" ht="15.75" customHeight="1">
      <c r="A239" s="55"/>
      <c r="B239" s="55"/>
      <c r="C239" s="75"/>
      <c r="D239" s="55"/>
      <c r="E239" s="55"/>
      <c r="F239" s="81"/>
      <c r="G239" s="55"/>
      <c r="H239" s="58"/>
      <c r="I239" s="55"/>
      <c r="J239" s="55"/>
      <c r="K239" s="55"/>
      <c r="L239" s="55"/>
      <c r="M239" s="58"/>
      <c r="N239" s="58"/>
      <c r="O239" s="58"/>
      <c r="P239" s="58"/>
      <c r="Q239" s="111"/>
      <c r="R239" s="111"/>
      <c r="S239" s="111"/>
      <c r="T239" s="55"/>
      <c r="U239" s="116"/>
      <c r="V239" s="55"/>
      <c r="W239" s="116"/>
      <c r="X239" s="68"/>
      <c r="Y239" s="116"/>
      <c r="Z239" s="118"/>
      <c r="AA239" s="55"/>
      <c r="AB239" s="55"/>
    </row>
    <row r="240" spans="1:28" ht="15.75" customHeight="1">
      <c r="A240" s="55"/>
      <c r="B240" s="55"/>
      <c r="C240" s="75"/>
      <c r="D240" s="55"/>
      <c r="E240" s="55"/>
      <c r="F240" s="81"/>
      <c r="G240" s="55"/>
      <c r="H240" s="58"/>
      <c r="I240" s="55"/>
      <c r="J240" s="55"/>
      <c r="K240" s="55"/>
      <c r="L240" s="55"/>
      <c r="M240" s="58"/>
      <c r="N240" s="58"/>
      <c r="O240" s="58"/>
      <c r="P240" s="58"/>
      <c r="Q240" s="111"/>
      <c r="R240" s="111"/>
      <c r="S240" s="111"/>
      <c r="T240" s="55"/>
      <c r="U240" s="116"/>
      <c r="V240" s="55"/>
      <c r="W240" s="116"/>
      <c r="X240" s="68"/>
      <c r="Y240" s="116"/>
      <c r="Z240" s="118"/>
      <c r="AA240" s="55"/>
      <c r="AB240" s="55"/>
    </row>
    <row r="241" spans="1:28" ht="15.75" customHeight="1">
      <c r="A241" s="55"/>
      <c r="B241" s="55"/>
      <c r="C241" s="75"/>
      <c r="D241" s="55"/>
      <c r="E241" s="55"/>
      <c r="F241" s="81"/>
      <c r="G241" s="55"/>
      <c r="H241" s="58"/>
      <c r="I241" s="55"/>
      <c r="J241" s="55"/>
      <c r="K241" s="55"/>
      <c r="L241" s="55"/>
      <c r="M241" s="58"/>
      <c r="N241" s="58"/>
      <c r="O241" s="58"/>
      <c r="P241" s="58"/>
      <c r="Q241" s="111"/>
      <c r="R241" s="111"/>
      <c r="S241" s="111"/>
      <c r="T241" s="55"/>
      <c r="U241" s="116"/>
      <c r="V241" s="55"/>
      <c r="W241" s="116"/>
      <c r="X241" s="68"/>
      <c r="Y241" s="116"/>
      <c r="Z241" s="118"/>
      <c r="AA241" s="55"/>
      <c r="AB241" s="55"/>
    </row>
    <row r="242" spans="1:28" ht="15.75" customHeight="1">
      <c r="A242" s="55"/>
      <c r="B242" s="55"/>
      <c r="C242" s="75"/>
      <c r="D242" s="55"/>
      <c r="E242" s="55"/>
      <c r="F242" s="81"/>
      <c r="G242" s="55"/>
      <c r="H242" s="58"/>
      <c r="I242" s="55"/>
      <c r="J242" s="55"/>
      <c r="K242" s="55"/>
      <c r="L242" s="55"/>
      <c r="M242" s="58"/>
      <c r="N242" s="58"/>
      <c r="O242" s="58"/>
      <c r="P242" s="58"/>
      <c r="Q242" s="111"/>
      <c r="R242" s="111"/>
      <c r="S242" s="111"/>
      <c r="T242" s="55"/>
      <c r="U242" s="116"/>
      <c r="V242" s="55"/>
      <c r="W242" s="116"/>
      <c r="X242" s="68"/>
      <c r="Y242" s="116"/>
      <c r="Z242" s="118"/>
      <c r="AA242" s="55"/>
      <c r="AB242" s="55"/>
    </row>
    <row r="243" spans="1:28" ht="15.75" customHeight="1">
      <c r="A243" s="55"/>
      <c r="B243" s="55"/>
      <c r="C243" s="75"/>
      <c r="D243" s="55"/>
      <c r="E243" s="55"/>
      <c r="F243" s="81"/>
      <c r="G243" s="55"/>
      <c r="H243" s="58"/>
      <c r="I243" s="55"/>
      <c r="J243" s="55"/>
      <c r="K243" s="55"/>
      <c r="L243" s="55"/>
      <c r="M243" s="58"/>
      <c r="N243" s="58"/>
      <c r="O243" s="58"/>
      <c r="P243" s="58"/>
      <c r="Q243" s="111"/>
      <c r="R243" s="111"/>
      <c r="S243" s="111"/>
      <c r="T243" s="55"/>
      <c r="U243" s="116"/>
      <c r="V243" s="55"/>
      <c r="W243" s="116"/>
      <c r="X243" s="68"/>
      <c r="Y243" s="116"/>
      <c r="Z243" s="118"/>
      <c r="AA243" s="55"/>
      <c r="AB243" s="55"/>
    </row>
    <row r="244" spans="1:28" ht="15.75" customHeight="1">
      <c r="A244" s="55"/>
      <c r="B244" s="55"/>
      <c r="C244" s="75"/>
      <c r="D244" s="55"/>
      <c r="E244" s="55"/>
      <c r="F244" s="81"/>
      <c r="G244" s="55"/>
      <c r="H244" s="58"/>
      <c r="I244" s="55"/>
      <c r="J244" s="55"/>
      <c r="K244" s="55"/>
      <c r="L244" s="55"/>
      <c r="M244" s="58"/>
      <c r="N244" s="58"/>
      <c r="O244" s="58"/>
      <c r="P244" s="58"/>
      <c r="Q244" s="111"/>
      <c r="R244" s="111"/>
      <c r="S244" s="111"/>
      <c r="T244" s="55"/>
      <c r="U244" s="116"/>
      <c r="V244" s="55"/>
      <c r="W244" s="116"/>
      <c r="X244" s="68"/>
      <c r="Y244" s="116"/>
      <c r="Z244" s="118"/>
      <c r="AA244" s="55"/>
      <c r="AB244" s="55"/>
    </row>
    <row r="245" spans="1:28" ht="15.75" customHeight="1">
      <c r="A245" s="55"/>
      <c r="B245" s="55"/>
      <c r="C245" s="75"/>
      <c r="D245" s="55"/>
      <c r="E245" s="55"/>
      <c r="F245" s="81"/>
      <c r="G245" s="55"/>
      <c r="H245" s="58"/>
      <c r="I245" s="55"/>
      <c r="J245" s="55"/>
      <c r="K245" s="55"/>
      <c r="L245" s="55"/>
      <c r="M245" s="58"/>
      <c r="N245" s="58"/>
      <c r="O245" s="58"/>
      <c r="P245" s="58"/>
      <c r="Q245" s="111"/>
      <c r="R245" s="111"/>
      <c r="S245" s="111"/>
      <c r="T245" s="55"/>
      <c r="U245" s="116"/>
      <c r="V245" s="55"/>
      <c r="W245" s="116"/>
      <c r="X245" s="68"/>
      <c r="Y245" s="116"/>
      <c r="Z245" s="118"/>
      <c r="AA245" s="55"/>
      <c r="AB245" s="55"/>
    </row>
    <row r="246" spans="1:28" ht="15.75" customHeight="1">
      <c r="A246" s="55"/>
      <c r="B246" s="55"/>
      <c r="C246" s="75"/>
      <c r="D246" s="55"/>
      <c r="E246" s="55"/>
      <c r="F246" s="81"/>
      <c r="G246" s="55"/>
      <c r="H246" s="58"/>
      <c r="I246" s="55"/>
      <c r="J246" s="55"/>
      <c r="K246" s="55"/>
      <c r="L246" s="55"/>
      <c r="M246" s="58"/>
      <c r="N246" s="58"/>
      <c r="O246" s="58"/>
      <c r="P246" s="58"/>
      <c r="Q246" s="111"/>
      <c r="R246" s="111"/>
      <c r="S246" s="111"/>
      <c r="T246" s="55"/>
      <c r="U246" s="116"/>
      <c r="V246" s="55"/>
      <c r="W246" s="116"/>
      <c r="X246" s="68"/>
      <c r="Y246" s="116"/>
      <c r="Z246" s="118"/>
      <c r="AA246" s="55"/>
      <c r="AB246" s="55"/>
    </row>
    <row r="247" spans="1:28" ht="15.75" customHeight="1">
      <c r="A247" s="55"/>
      <c r="B247" s="55"/>
      <c r="C247" s="75"/>
      <c r="D247" s="55"/>
      <c r="E247" s="55"/>
      <c r="F247" s="81"/>
      <c r="G247" s="55"/>
      <c r="H247" s="58"/>
      <c r="I247" s="55"/>
      <c r="J247" s="55"/>
      <c r="K247" s="55"/>
      <c r="L247" s="55"/>
      <c r="M247" s="58"/>
      <c r="N247" s="58"/>
      <c r="O247" s="58"/>
      <c r="P247" s="58"/>
      <c r="Q247" s="111"/>
      <c r="R247" s="111"/>
      <c r="S247" s="111"/>
      <c r="T247" s="55"/>
      <c r="U247" s="116"/>
      <c r="V247" s="55"/>
      <c r="W247" s="116"/>
      <c r="X247" s="68"/>
      <c r="Y247" s="116"/>
      <c r="Z247" s="118"/>
      <c r="AA247" s="55"/>
      <c r="AB247" s="55"/>
    </row>
    <row r="248" spans="1:28" ht="15.75" customHeight="1">
      <c r="A248" s="55"/>
      <c r="B248" s="55"/>
      <c r="C248" s="75"/>
      <c r="D248" s="55"/>
      <c r="E248" s="55"/>
      <c r="F248" s="81"/>
      <c r="G248" s="55"/>
      <c r="H248" s="58"/>
      <c r="I248" s="55"/>
      <c r="J248" s="55"/>
      <c r="K248" s="55"/>
      <c r="L248" s="55"/>
      <c r="M248" s="58"/>
      <c r="N248" s="58"/>
      <c r="O248" s="58"/>
      <c r="P248" s="58"/>
      <c r="Q248" s="111"/>
      <c r="R248" s="111"/>
      <c r="S248" s="111"/>
      <c r="T248" s="55"/>
      <c r="U248" s="116"/>
      <c r="V248" s="55"/>
      <c r="W248" s="116"/>
      <c r="X248" s="68"/>
      <c r="Y248" s="116"/>
      <c r="Z248" s="118"/>
      <c r="AA248" s="55"/>
      <c r="AB248" s="55"/>
    </row>
    <row r="249" spans="1:28" ht="15.75" customHeight="1">
      <c r="A249" s="55"/>
      <c r="B249" s="55"/>
      <c r="C249" s="75"/>
      <c r="D249" s="55"/>
      <c r="E249" s="55"/>
      <c r="F249" s="81"/>
      <c r="G249" s="55"/>
      <c r="H249" s="58"/>
      <c r="I249" s="55"/>
      <c r="J249" s="55"/>
      <c r="K249" s="55"/>
      <c r="L249" s="55"/>
      <c r="M249" s="58"/>
      <c r="N249" s="58"/>
      <c r="O249" s="58"/>
      <c r="P249" s="58"/>
      <c r="Q249" s="111"/>
      <c r="R249" s="111"/>
      <c r="S249" s="111"/>
      <c r="T249" s="55"/>
      <c r="U249" s="116"/>
      <c r="V249" s="55"/>
      <c r="W249" s="116"/>
      <c r="X249" s="68"/>
      <c r="Y249" s="116"/>
      <c r="Z249" s="118"/>
      <c r="AA249" s="55"/>
      <c r="AB249" s="55"/>
    </row>
    <row r="250" spans="1:28" ht="15.75" customHeight="1">
      <c r="A250" s="55"/>
      <c r="B250" s="55"/>
      <c r="C250" s="75"/>
      <c r="D250" s="55"/>
      <c r="E250" s="55"/>
      <c r="F250" s="81"/>
      <c r="G250" s="55"/>
      <c r="H250" s="58"/>
      <c r="I250" s="55"/>
      <c r="J250" s="55"/>
      <c r="K250" s="55"/>
      <c r="L250" s="55"/>
      <c r="M250" s="58"/>
      <c r="N250" s="58"/>
      <c r="O250" s="58"/>
      <c r="P250" s="58"/>
      <c r="Q250" s="111"/>
      <c r="R250" s="111"/>
      <c r="S250" s="111"/>
      <c r="T250" s="55"/>
      <c r="U250" s="116"/>
      <c r="V250" s="55"/>
      <c r="W250" s="116"/>
      <c r="X250" s="68"/>
      <c r="Y250" s="116"/>
      <c r="Z250" s="118"/>
      <c r="AA250" s="55"/>
      <c r="AB250" s="55"/>
    </row>
    <row r="251" spans="1:28" ht="15.75" customHeight="1">
      <c r="A251" s="55"/>
      <c r="B251" s="55"/>
      <c r="C251" s="75"/>
      <c r="D251" s="55"/>
      <c r="E251" s="55"/>
      <c r="F251" s="81"/>
      <c r="G251" s="55"/>
      <c r="H251" s="58"/>
      <c r="I251" s="55"/>
      <c r="J251" s="55"/>
      <c r="K251" s="55"/>
      <c r="L251" s="55"/>
      <c r="M251" s="58"/>
      <c r="N251" s="58"/>
      <c r="O251" s="58"/>
      <c r="P251" s="58"/>
      <c r="Q251" s="111"/>
      <c r="R251" s="111"/>
      <c r="S251" s="111"/>
      <c r="T251" s="55"/>
      <c r="U251" s="116"/>
      <c r="V251" s="55"/>
      <c r="W251" s="116"/>
      <c r="X251" s="68"/>
      <c r="Y251" s="116"/>
      <c r="Z251" s="118"/>
      <c r="AA251" s="55"/>
      <c r="AB251" s="55"/>
    </row>
    <row r="252" spans="1:28" ht="15.75" customHeight="1">
      <c r="A252" s="55"/>
      <c r="B252" s="55"/>
      <c r="C252" s="75"/>
      <c r="D252" s="55"/>
      <c r="E252" s="55"/>
      <c r="F252" s="81"/>
      <c r="G252" s="55"/>
      <c r="H252" s="58"/>
      <c r="I252" s="55"/>
      <c r="J252" s="55"/>
      <c r="K252" s="55"/>
      <c r="L252" s="55"/>
      <c r="M252" s="58"/>
      <c r="N252" s="58"/>
      <c r="O252" s="58"/>
      <c r="P252" s="58"/>
      <c r="Q252" s="111"/>
      <c r="R252" s="111"/>
      <c r="S252" s="111"/>
      <c r="T252" s="55"/>
      <c r="U252" s="116"/>
      <c r="V252" s="55"/>
      <c r="W252" s="116"/>
      <c r="X252" s="68"/>
      <c r="Y252" s="116"/>
      <c r="Z252" s="118"/>
      <c r="AA252" s="55"/>
      <c r="AB252" s="55"/>
    </row>
    <row r="253" spans="1:28" ht="15.75" customHeight="1">
      <c r="A253" s="55"/>
      <c r="B253" s="55"/>
      <c r="C253" s="75"/>
      <c r="D253" s="55"/>
      <c r="E253" s="55"/>
      <c r="F253" s="81"/>
      <c r="G253" s="55"/>
      <c r="H253" s="58"/>
      <c r="I253" s="55"/>
      <c r="J253" s="55"/>
      <c r="K253" s="55"/>
      <c r="L253" s="55"/>
      <c r="M253" s="58"/>
      <c r="N253" s="58"/>
      <c r="O253" s="58"/>
      <c r="P253" s="58"/>
      <c r="Q253" s="111"/>
      <c r="R253" s="111"/>
      <c r="S253" s="111"/>
      <c r="T253" s="55"/>
      <c r="U253" s="116"/>
      <c r="V253" s="55"/>
      <c r="W253" s="116"/>
      <c r="X253" s="68"/>
      <c r="Y253" s="116"/>
      <c r="Z253" s="118"/>
      <c r="AA253" s="55"/>
      <c r="AB253" s="55"/>
    </row>
    <row r="254" spans="1:28" ht="15.75" customHeight="1">
      <c r="A254" s="55"/>
      <c r="B254" s="55"/>
      <c r="C254" s="75"/>
      <c r="D254" s="55"/>
      <c r="E254" s="55"/>
      <c r="F254" s="81"/>
      <c r="G254" s="55"/>
      <c r="H254" s="58"/>
      <c r="I254" s="55"/>
      <c r="J254" s="55"/>
      <c r="K254" s="55"/>
      <c r="L254" s="55"/>
      <c r="M254" s="58"/>
      <c r="N254" s="58"/>
      <c r="O254" s="58"/>
      <c r="P254" s="58"/>
      <c r="Q254" s="111"/>
      <c r="R254" s="111"/>
      <c r="S254" s="111"/>
      <c r="T254" s="55"/>
      <c r="U254" s="116"/>
      <c r="V254" s="55"/>
      <c r="W254" s="116"/>
      <c r="X254" s="68"/>
      <c r="Y254" s="116"/>
      <c r="Z254" s="118"/>
      <c r="AA254" s="55"/>
      <c r="AB254" s="55"/>
    </row>
    <row r="255" spans="1:28" ht="15.75" customHeight="1">
      <c r="A255" s="55"/>
      <c r="B255" s="55"/>
      <c r="C255" s="75"/>
      <c r="D255" s="55"/>
      <c r="E255" s="55"/>
      <c r="F255" s="81"/>
      <c r="G255" s="55"/>
      <c r="H255" s="58"/>
      <c r="I255" s="55"/>
      <c r="J255" s="55"/>
      <c r="K255" s="55"/>
      <c r="L255" s="55"/>
      <c r="M255" s="58"/>
      <c r="N255" s="58"/>
      <c r="O255" s="58"/>
      <c r="P255" s="58"/>
      <c r="Q255" s="111"/>
      <c r="R255" s="111"/>
      <c r="S255" s="111"/>
      <c r="T255" s="55"/>
      <c r="U255" s="116"/>
      <c r="V255" s="55"/>
      <c r="W255" s="116"/>
      <c r="X255" s="68"/>
      <c r="Y255" s="116"/>
      <c r="Z255" s="118"/>
      <c r="AA255" s="55"/>
      <c r="AB255" s="55"/>
    </row>
    <row r="256" spans="1:28" ht="15.75" customHeight="1">
      <c r="A256" s="55"/>
      <c r="B256" s="55"/>
      <c r="C256" s="75"/>
      <c r="D256" s="55"/>
      <c r="E256" s="55"/>
      <c r="F256" s="81"/>
      <c r="G256" s="55"/>
      <c r="H256" s="58"/>
      <c r="I256" s="55"/>
      <c r="J256" s="55"/>
      <c r="K256" s="55"/>
      <c r="L256" s="55"/>
      <c r="M256" s="58"/>
      <c r="N256" s="58"/>
      <c r="O256" s="58"/>
      <c r="P256" s="58"/>
      <c r="Q256" s="111"/>
      <c r="R256" s="111"/>
      <c r="S256" s="111"/>
      <c r="T256" s="55"/>
      <c r="U256" s="116"/>
      <c r="V256" s="55"/>
      <c r="W256" s="116"/>
      <c r="X256" s="68"/>
      <c r="Y256" s="116"/>
      <c r="Z256" s="118"/>
      <c r="AA256" s="55"/>
      <c r="AB256" s="55"/>
    </row>
    <row r="257" spans="1:28" ht="15.75" customHeight="1">
      <c r="A257" s="55"/>
      <c r="B257" s="55"/>
      <c r="C257" s="75"/>
      <c r="D257" s="55"/>
      <c r="E257" s="55"/>
      <c r="F257" s="81"/>
      <c r="G257" s="55"/>
      <c r="H257" s="58"/>
      <c r="I257" s="55"/>
      <c r="J257" s="55"/>
      <c r="K257" s="55"/>
      <c r="L257" s="55"/>
      <c r="M257" s="58"/>
      <c r="N257" s="58"/>
      <c r="O257" s="58"/>
      <c r="P257" s="58"/>
      <c r="Q257" s="111"/>
      <c r="R257" s="111"/>
      <c r="S257" s="111"/>
      <c r="T257" s="55"/>
      <c r="U257" s="116"/>
      <c r="V257" s="55"/>
      <c r="W257" s="116"/>
      <c r="X257" s="68"/>
      <c r="Y257" s="116"/>
      <c r="Z257" s="118"/>
      <c r="AA257" s="55"/>
      <c r="AB257" s="55"/>
    </row>
    <row r="258" spans="1:28" ht="15.75" customHeight="1">
      <c r="A258" s="55"/>
      <c r="B258" s="55"/>
      <c r="C258" s="75"/>
      <c r="D258" s="55"/>
      <c r="E258" s="55"/>
      <c r="F258" s="81"/>
      <c r="G258" s="55"/>
      <c r="H258" s="58"/>
      <c r="I258" s="55"/>
      <c r="J258" s="55"/>
      <c r="K258" s="55"/>
      <c r="L258" s="55"/>
      <c r="M258" s="58"/>
      <c r="N258" s="58"/>
      <c r="O258" s="58"/>
      <c r="P258" s="58"/>
      <c r="Q258" s="111"/>
      <c r="R258" s="111"/>
      <c r="S258" s="111"/>
      <c r="T258" s="55"/>
      <c r="U258" s="116"/>
      <c r="V258" s="55"/>
      <c r="W258" s="116"/>
      <c r="X258" s="68"/>
      <c r="Y258" s="116"/>
      <c r="Z258" s="118"/>
      <c r="AA258" s="55"/>
      <c r="AB258" s="55"/>
    </row>
    <row r="259" spans="1:28" ht="15.75" customHeight="1">
      <c r="A259" s="55"/>
      <c r="B259" s="55"/>
      <c r="C259" s="75"/>
      <c r="D259" s="55"/>
      <c r="E259" s="55"/>
      <c r="F259" s="81"/>
      <c r="G259" s="55"/>
      <c r="H259" s="58"/>
      <c r="I259" s="55"/>
      <c r="J259" s="55"/>
      <c r="K259" s="55"/>
      <c r="L259" s="55"/>
      <c r="M259" s="58"/>
      <c r="N259" s="58"/>
      <c r="O259" s="58"/>
      <c r="P259" s="58"/>
      <c r="Q259" s="111"/>
      <c r="R259" s="111"/>
      <c r="S259" s="111"/>
      <c r="T259" s="55"/>
      <c r="U259" s="116"/>
      <c r="V259" s="55"/>
      <c r="W259" s="116"/>
      <c r="X259" s="68"/>
      <c r="Y259" s="116"/>
      <c r="Z259" s="118"/>
      <c r="AA259" s="55"/>
      <c r="AB259" s="55"/>
    </row>
    <row r="260" spans="1:28" ht="15.75" customHeight="1"/>
    <row r="261" spans="1:28" ht="15.75" customHeight="1"/>
    <row r="262" spans="1:28" ht="15.75" customHeight="1"/>
    <row r="263" spans="1:28" ht="15.75" customHeight="1"/>
    <row r="264" spans="1:28" ht="15.75" customHeight="1"/>
    <row r="265" spans="1:28" ht="15.75" customHeight="1"/>
    <row r="266" spans="1:28" ht="15.75" customHeight="1"/>
    <row r="267" spans="1:28" ht="15.75" customHeight="1"/>
    <row r="268" spans="1:28" ht="15.75" customHeight="1"/>
    <row r="269" spans="1:28" ht="15.75" customHeight="1"/>
    <row r="270" spans="1:28" ht="15.75" customHeight="1"/>
    <row r="271" spans="1:28" ht="15.75" customHeight="1"/>
    <row r="272" spans="1:2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autoFilter ref="A6:G59" xr:uid="{218DA706-F141-456B-8110-5BCA4E0E5005}"/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5:L35"/>
    <mergeCell ref="A36:L3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4:L34"/>
    <mergeCell ref="Y6:Y7"/>
    <mergeCell ref="A30:L30"/>
    <mergeCell ref="A31:L31"/>
    <mergeCell ref="A32:L32"/>
    <mergeCell ref="A33:L33"/>
    <mergeCell ref="V6:W6"/>
    <mergeCell ref="X6:X7"/>
    <mergeCell ref="R6:R7"/>
    <mergeCell ref="S6:S7"/>
    <mergeCell ref="T6:U6"/>
    <mergeCell ref="I6:J6"/>
    <mergeCell ref="M6:M7"/>
    <mergeCell ref="A37:L37"/>
    <mergeCell ref="A38:L38"/>
    <mergeCell ref="A39:L39"/>
    <mergeCell ref="A52:L52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40:L40"/>
    <mergeCell ref="A59:L59"/>
    <mergeCell ref="A53:L53"/>
    <mergeCell ref="A54:L54"/>
    <mergeCell ref="A55:L55"/>
    <mergeCell ref="A56:L56"/>
    <mergeCell ref="A57:L57"/>
    <mergeCell ref="A58:L58"/>
  </mergeCells>
  <conditionalFormatting sqref="AC8:AC30">
    <cfRule type="notContainsBlanks" dxfId="14" priority="1">
      <formula>LEN(TRIM(AC8))&gt;0</formula>
    </cfRule>
  </conditionalFormatting>
  <dataValidations count="5">
    <dataValidation type="list" allowBlank="1" sqref="Q29:R29" xr:uid="{A6ECE917-0E7A-4C10-8F12-315F58960460}">
      <formula1>$AC$8:$AC$13</formula1>
    </dataValidation>
    <dataValidation type="list" allowBlank="1" sqref="H8:H13 H14:I16 H17:H29 J15:J17" xr:uid="{BB562330-2165-47B8-ABF1-DFA74AC51258}">
      <formula1>"SERVIÇO,CURSO,EVENTO,REUNIÃO,OUTROS"</formula1>
    </dataValidation>
    <dataValidation type="list" allowBlank="1" sqref="Q21:R22 Q26:R26" xr:uid="{6B9E8CFD-AFD7-4FEC-BA95-D2DBFE6A83B4}">
      <formula1>$AC$8:$AC$18</formula1>
    </dataValidation>
    <dataValidation type="list" allowBlank="1" sqref="P9:R9" xr:uid="{5644D8C6-997B-4B15-9049-92C42FC0CD9F}">
      <formula1>$AC$8:$AC$99</formula1>
    </dataValidation>
    <dataValidation type="list" allowBlank="1" sqref="P11:R11" xr:uid="{27648B1F-CD3F-494E-B721-D4A4B137F6C6}">
      <formula1>$AC$8:$AC$137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8681-6E1A-4A63-A9D9-43D773A7AE47}">
  <sheetPr>
    <tabColor theme="0"/>
  </sheetPr>
  <dimension ref="A1:AD75"/>
  <sheetViews>
    <sheetView zoomScale="90" zoomScaleNormal="90" zoomScaleSheetLayoutView="80" workbookViewId="0">
      <selection activeCell="F15" sqref="F15"/>
    </sheetView>
  </sheetViews>
  <sheetFormatPr defaultColWidth="0" defaultRowHeight="15" customHeight="1" zeroHeight="1"/>
  <cols>
    <col min="1" max="1" width="21.25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82" customWidth="1"/>
    <col min="7" max="7" width="18.375" style="26" customWidth="1"/>
    <col min="8" max="8" width="15.75" style="61" customWidth="1"/>
    <col min="9" max="10" width="13.12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17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315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48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26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46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44" t="s">
        <v>82</v>
      </c>
      <c r="Z6" s="249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33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47"/>
      <c r="T7" s="33" t="s">
        <v>87</v>
      </c>
      <c r="U7" s="115" t="s">
        <v>88</v>
      </c>
      <c r="V7" s="33" t="s">
        <v>89</v>
      </c>
      <c r="W7" s="115" t="s">
        <v>90</v>
      </c>
      <c r="X7" s="243"/>
      <c r="Y7" s="245"/>
      <c r="Z7" s="249"/>
      <c r="AA7" s="227"/>
      <c r="AB7" s="56"/>
      <c r="AC7" s="56"/>
      <c r="AD7" s="56"/>
    </row>
    <row r="8" spans="1:30" s="39" customFormat="1" ht="45" customHeight="1">
      <c r="A8" s="27" t="s">
        <v>430</v>
      </c>
      <c r="B8" s="27" t="s">
        <v>430</v>
      </c>
      <c r="C8" s="27" t="s">
        <v>148</v>
      </c>
      <c r="D8" s="27">
        <v>3735</v>
      </c>
      <c r="E8" s="27" t="s">
        <v>143</v>
      </c>
      <c r="F8" s="73" t="s">
        <v>188</v>
      </c>
      <c r="G8" s="62"/>
      <c r="H8" s="29" t="s">
        <v>202</v>
      </c>
      <c r="I8" s="35" t="s">
        <v>142</v>
      </c>
      <c r="J8" s="28" t="s">
        <v>243</v>
      </c>
      <c r="K8" s="35" t="s">
        <v>142</v>
      </c>
      <c r="L8" s="50" t="s">
        <v>240</v>
      </c>
      <c r="M8" s="30">
        <v>45718</v>
      </c>
      <c r="N8" s="30">
        <v>45718</v>
      </c>
      <c r="O8" s="46" t="s">
        <v>226</v>
      </c>
      <c r="P8" s="46" t="s">
        <v>226</v>
      </c>
      <c r="Q8" s="46" t="s">
        <v>226</v>
      </c>
      <c r="R8" s="46" t="s">
        <v>226</v>
      </c>
      <c r="S8" s="120"/>
      <c r="T8" s="35"/>
      <c r="U8" s="129"/>
      <c r="V8" s="35">
        <v>1</v>
      </c>
      <c r="W8" s="129">
        <v>55</v>
      </c>
      <c r="X8" s="35">
        <f>T8+V8</f>
        <v>1</v>
      </c>
      <c r="Y8" s="131">
        <f>(T8*U8)+(V8*W8)</f>
        <v>55</v>
      </c>
      <c r="Z8" s="96">
        <f t="shared" ref="Z8:Z45" si="0">Y8+S8</f>
        <v>55</v>
      </c>
      <c r="AA8" s="99" t="s">
        <v>227</v>
      </c>
      <c r="AB8" s="38"/>
      <c r="AC8" s="41"/>
      <c r="AD8" s="38"/>
    </row>
    <row r="9" spans="1:30" s="39" customFormat="1" ht="45" customHeight="1">
      <c r="A9" s="27" t="s">
        <v>430</v>
      </c>
      <c r="B9" s="27" t="s">
        <v>430</v>
      </c>
      <c r="C9" s="27" t="s">
        <v>148</v>
      </c>
      <c r="D9" s="27">
        <v>3735</v>
      </c>
      <c r="E9" s="27" t="s">
        <v>143</v>
      </c>
      <c r="F9" s="73" t="s">
        <v>188</v>
      </c>
      <c r="G9" s="62"/>
      <c r="H9" s="29" t="s">
        <v>202</v>
      </c>
      <c r="I9" s="35" t="s">
        <v>142</v>
      </c>
      <c r="J9" s="28" t="s">
        <v>243</v>
      </c>
      <c r="K9" s="35" t="s">
        <v>142</v>
      </c>
      <c r="L9" s="50" t="s">
        <v>241</v>
      </c>
      <c r="M9" s="30">
        <v>45719</v>
      </c>
      <c r="N9" s="30">
        <v>45719</v>
      </c>
      <c r="O9" s="46" t="s">
        <v>226</v>
      </c>
      <c r="P9" s="46" t="s">
        <v>226</v>
      </c>
      <c r="Q9" s="46" t="s">
        <v>226</v>
      </c>
      <c r="R9" s="46" t="s">
        <v>226</v>
      </c>
      <c r="S9" s="120"/>
      <c r="T9" s="35"/>
      <c r="U9" s="129"/>
      <c r="V9" s="35">
        <v>1</v>
      </c>
      <c r="W9" s="129">
        <v>55</v>
      </c>
      <c r="X9" s="35">
        <f t="shared" ref="X9:X31" si="1">T9+V9</f>
        <v>1</v>
      </c>
      <c r="Y9" s="131">
        <f t="shared" ref="Y9:Y45" si="2">(T9*U9)+(V9*W9)</f>
        <v>55</v>
      </c>
      <c r="Z9" s="96">
        <f t="shared" si="0"/>
        <v>55</v>
      </c>
      <c r="AA9" s="99" t="s">
        <v>227</v>
      </c>
      <c r="AB9" s="38"/>
      <c r="AC9" s="41"/>
      <c r="AD9" s="38"/>
    </row>
    <row r="10" spans="1:30" s="57" customFormat="1" ht="45" customHeight="1">
      <c r="A10" s="27" t="s">
        <v>430</v>
      </c>
      <c r="B10" s="27" t="s">
        <v>430</v>
      </c>
      <c r="C10" s="27" t="s">
        <v>180</v>
      </c>
      <c r="D10" s="27">
        <v>861065</v>
      </c>
      <c r="E10" s="27" t="s">
        <v>181</v>
      </c>
      <c r="F10" s="28" t="s">
        <v>242</v>
      </c>
      <c r="G10" s="28"/>
      <c r="H10" s="29" t="s">
        <v>7</v>
      </c>
      <c r="I10" s="35" t="s">
        <v>142</v>
      </c>
      <c r="J10" s="28" t="s">
        <v>243</v>
      </c>
      <c r="K10" s="35" t="s">
        <v>244</v>
      </c>
      <c r="L10" s="50" t="s">
        <v>245</v>
      </c>
      <c r="M10" s="30">
        <v>45718</v>
      </c>
      <c r="N10" s="30">
        <v>45723</v>
      </c>
      <c r="O10" s="37" t="s">
        <v>246</v>
      </c>
      <c r="P10" s="77" t="s">
        <v>529</v>
      </c>
      <c r="Q10" s="46">
        <v>6228.95</v>
      </c>
      <c r="R10" s="46" t="s">
        <v>226</v>
      </c>
      <c r="S10" s="120">
        <f>Q10</f>
        <v>6228.95</v>
      </c>
      <c r="T10" s="35">
        <v>5</v>
      </c>
      <c r="U10" s="130">
        <v>1827.232</v>
      </c>
      <c r="V10" s="35"/>
      <c r="W10" s="129"/>
      <c r="X10" s="35">
        <f t="shared" si="1"/>
        <v>5</v>
      </c>
      <c r="Y10" s="131">
        <f t="shared" si="2"/>
        <v>9136.16</v>
      </c>
      <c r="Z10" s="96">
        <f t="shared" si="0"/>
        <v>15365.11</v>
      </c>
      <c r="AA10" s="78"/>
      <c r="AB10" s="40"/>
      <c r="AC10" s="41"/>
      <c r="AD10" s="40"/>
    </row>
    <row r="11" spans="1:30" s="57" customFormat="1" ht="45" customHeight="1">
      <c r="A11" s="27" t="s">
        <v>430</v>
      </c>
      <c r="B11" s="27" t="s">
        <v>430</v>
      </c>
      <c r="C11" s="27" t="s">
        <v>180</v>
      </c>
      <c r="D11" s="27">
        <v>861065</v>
      </c>
      <c r="E11" s="27" t="s">
        <v>181</v>
      </c>
      <c r="F11" s="28" t="s">
        <v>242</v>
      </c>
      <c r="G11" s="28"/>
      <c r="H11" s="29" t="s">
        <v>7</v>
      </c>
      <c r="I11" s="35" t="s">
        <v>244</v>
      </c>
      <c r="J11" s="28" t="s">
        <v>245</v>
      </c>
      <c r="K11" s="35" t="s">
        <v>247</v>
      </c>
      <c r="L11" s="50" t="s">
        <v>248</v>
      </c>
      <c r="M11" s="30">
        <v>45723</v>
      </c>
      <c r="N11" s="30">
        <v>45733</v>
      </c>
      <c r="O11" s="37" t="s">
        <v>249</v>
      </c>
      <c r="P11" s="77" t="s">
        <v>529</v>
      </c>
      <c r="Q11" s="46">
        <v>1785.36</v>
      </c>
      <c r="R11" s="46">
        <v>4638.29</v>
      </c>
      <c r="S11" s="120">
        <f>R11+Q11</f>
        <v>6423.65</v>
      </c>
      <c r="T11" s="35">
        <v>10</v>
      </c>
      <c r="U11" s="130">
        <v>1827.232</v>
      </c>
      <c r="V11" s="35">
        <v>1</v>
      </c>
      <c r="W11" s="129">
        <f>5.7101*96</f>
        <v>548.16959999999995</v>
      </c>
      <c r="X11" s="35">
        <f t="shared" si="1"/>
        <v>11</v>
      </c>
      <c r="Y11" s="131">
        <f t="shared" si="2"/>
        <v>18820.489600000001</v>
      </c>
      <c r="Z11" s="96">
        <f t="shared" si="0"/>
        <v>25244.139600000002</v>
      </c>
      <c r="AA11" s="78"/>
      <c r="AB11" s="56"/>
      <c r="AC11" s="41"/>
      <c r="AD11" s="56"/>
    </row>
    <row r="12" spans="1:30" s="39" customFormat="1" ht="45" customHeight="1">
      <c r="A12" s="27" t="s">
        <v>430</v>
      </c>
      <c r="B12" s="27" t="s">
        <v>430</v>
      </c>
      <c r="C12" s="27" t="s">
        <v>196</v>
      </c>
      <c r="D12" s="27">
        <v>864064</v>
      </c>
      <c r="E12" s="27" t="s">
        <v>158</v>
      </c>
      <c r="F12" s="28" t="s">
        <v>250</v>
      </c>
      <c r="G12" s="62"/>
      <c r="H12" s="29" t="s">
        <v>7</v>
      </c>
      <c r="I12" s="35" t="s">
        <v>142</v>
      </c>
      <c r="J12" s="28" t="s">
        <v>243</v>
      </c>
      <c r="K12" s="35" t="s">
        <v>251</v>
      </c>
      <c r="L12" s="35" t="s">
        <v>252</v>
      </c>
      <c r="M12" s="30">
        <v>45721</v>
      </c>
      <c r="N12" s="30">
        <v>45723</v>
      </c>
      <c r="O12" s="37" t="s">
        <v>253</v>
      </c>
      <c r="P12" s="77" t="s">
        <v>529</v>
      </c>
      <c r="Q12" s="97">
        <v>6941.88</v>
      </c>
      <c r="R12" s="97">
        <v>1224.47</v>
      </c>
      <c r="S12" s="120">
        <f>R12+Q12</f>
        <v>8166.35</v>
      </c>
      <c r="T12" s="35">
        <v>2</v>
      </c>
      <c r="U12" s="129">
        <v>1823.4549999999999</v>
      </c>
      <c r="V12" s="35"/>
      <c r="W12" s="129">
        <v>0</v>
      </c>
      <c r="X12" s="35">
        <f t="shared" si="1"/>
        <v>2</v>
      </c>
      <c r="Y12" s="131">
        <f t="shared" si="2"/>
        <v>3646.91</v>
      </c>
      <c r="Z12" s="96">
        <f t="shared" si="0"/>
        <v>11813.26</v>
      </c>
      <c r="AA12" s="42"/>
      <c r="AB12" s="38"/>
      <c r="AC12" s="41"/>
      <c r="AD12" s="38"/>
    </row>
    <row r="13" spans="1:30" s="39" customFormat="1" ht="45" customHeight="1">
      <c r="A13" s="27" t="s">
        <v>430</v>
      </c>
      <c r="B13" s="27" t="s">
        <v>430</v>
      </c>
      <c r="C13" s="27" t="s">
        <v>196</v>
      </c>
      <c r="D13" s="27">
        <v>864064</v>
      </c>
      <c r="E13" s="27" t="s">
        <v>158</v>
      </c>
      <c r="F13" s="28" t="s">
        <v>254</v>
      </c>
      <c r="G13" s="62"/>
      <c r="H13" s="29" t="s">
        <v>7</v>
      </c>
      <c r="I13" s="35" t="s">
        <v>251</v>
      </c>
      <c r="J13" s="28" t="s">
        <v>252</v>
      </c>
      <c r="K13" s="35" t="s">
        <v>255</v>
      </c>
      <c r="L13" s="35" t="s">
        <v>248</v>
      </c>
      <c r="M13" s="30">
        <v>45723</v>
      </c>
      <c r="N13" s="30">
        <v>45731</v>
      </c>
      <c r="O13" s="37" t="s">
        <v>225</v>
      </c>
      <c r="P13" s="77" t="s">
        <v>529</v>
      </c>
      <c r="Q13" s="97" t="s">
        <v>226</v>
      </c>
      <c r="R13" s="97">
        <v>8044.17</v>
      </c>
      <c r="S13" s="120">
        <f>R13</f>
        <v>8044.17</v>
      </c>
      <c r="T13" s="35">
        <v>8</v>
      </c>
      <c r="U13" s="129">
        <v>1823.4549999999999</v>
      </c>
      <c r="V13" s="35">
        <v>1</v>
      </c>
      <c r="W13" s="129">
        <v>547.04999999999995</v>
      </c>
      <c r="X13" s="35">
        <f t="shared" si="1"/>
        <v>9</v>
      </c>
      <c r="Y13" s="131">
        <f t="shared" si="2"/>
        <v>15134.689999999999</v>
      </c>
      <c r="Z13" s="96">
        <f t="shared" si="0"/>
        <v>23178.86</v>
      </c>
      <c r="AA13" s="42"/>
      <c r="AB13" s="38"/>
      <c r="AC13" s="41"/>
      <c r="AD13" s="38"/>
    </row>
    <row r="14" spans="1:30" s="39" customFormat="1" ht="45" customHeight="1">
      <c r="A14" s="27" t="s">
        <v>430</v>
      </c>
      <c r="B14" s="27" t="s">
        <v>430</v>
      </c>
      <c r="C14" s="27" t="s">
        <v>256</v>
      </c>
      <c r="D14" s="27" t="s">
        <v>257</v>
      </c>
      <c r="E14" s="27" t="s">
        <v>258</v>
      </c>
      <c r="F14" s="28" t="s">
        <v>259</v>
      </c>
      <c r="G14" s="62"/>
      <c r="H14" s="29" t="s">
        <v>202</v>
      </c>
      <c r="I14" s="35" t="s">
        <v>142</v>
      </c>
      <c r="J14" s="28" t="s">
        <v>243</v>
      </c>
      <c r="K14" s="35" t="s">
        <v>142</v>
      </c>
      <c r="L14" s="35" t="s">
        <v>240</v>
      </c>
      <c r="M14" s="30">
        <v>45718</v>
      </c>
      <c r="N14" s="30">
        <v>45718</v>
      </c>
      <c r="O14" s="46" t="s">
        <v>226</v>
      </c>
      <c r="P14" s="46" t="s">
        <v>226</v>
      </c>
      <c r="Q14" s="46" t="s">
        <v>226</v>
      </c>
      <c r="R14" s="46" t="s">
        <v>226</v>
      </c>
      <c r="S14" s="120"/>
      <c r="T14" s="35"/>
      <c r="U14" s="129"/>
      <c r="V14" s="35">
        <v>1</v>
      </c>
      <c r="W14" s="129">
        <v>55</v>
      </c>
      <c r="X14" s="35">
        <f t="shared" si="1"/>
        <v>1</v>
      </c>
      <c r="Y14" s="131">
        <f t="shared" si="2"/>
        <v>55</v>
      </c>
      <c r="Z14" s="96">
        <f t="shared" si="0"/>
        <v>55</v>
      </c>
      <c r="AA14" s="99" t="s">
        <v>227</v>
      </c>
      <c r="AB14" s="38"/>
      <c r="AC14" s="41"/>
      <c r="AD14" s="38"/>
    </row>
    <row r="15" spans="1:30" s="39" customFormat="1" ht="45" customHeight="1">
      <c r="A15" s="27" t="s">
        <v>430</v>
      </c>
      <c r="B15" s="27" t="s">
        <v>430</v>
      </c>
      <c r="C15" s="27" t="s">
        <v>260</v>
      </c>
      <c r="D15" s="27" t="s">
        <v>261</v>
      </c>
      <c r="E15" s="27" t="s">
        <v>258</v>
      </c>
      <c r="F15" s="28" t="s">
        <v>259</v>
      </c>
      <c r="G15" s="62"/>
      <c r="H15" s="29" t="s">
        <v>202</v>
      </c>
      <c r="I15" s="35" t="s">
        <v>142</v>
      </c>
      <c r="J15" s="28" t="s">
        <v>243</v>
      </c>
      <c r="K15" s="35" t="s">
        <v>142</v>
      </c>
      <c r="L15" s="35" t="s">
        <v>241</v>
      </c>
      <c r="M15" s="30">
        <v>45718</v>
      </c>
      <c r="N15" s="30">
        <v>45718</v>
      </c>
      <c r="O15" s="46" t="s">
        <v>226</v>
      </c>
      <c r="P15" s="46" t="s">
        <v>226</v>
      </c>
      <c r="Q15" s="46" t="s">
        <v>226</v>
      </c>
      <c r="R15" s="46" t="s">
        <v>226</v>
      </c>
      <c r="S15" s="120"/>
      <c r="T15" s="35"/>
      <c r="U15" s="129"/>
      <c r="V15" s="35">
        <v>1</v>
      </c>
      <c r="W15" s="129">
        <v>55</v>
      </c>
      <c r="X15" s="35">
        <f t="shared" si="1"/>
        <v>1</v>
      </c>
      <c r="Y15" s="131">
        <f t="shared" si="2"/>
        <v>55</v>
      </c>
      <c r="Z15" s="96">
        <f t="shared" si="0"/>
        <v>55</v>
      </c>
      <c r="AA15" s="99" t="s">
        <v>227</v>
      </c>
      <c r="AB15" s="38"/>
      <c r="AC15" s="41"/>
      <c r="AD15" s="38"/>
    </row>
    <row r="16" spans="1:30" s="39" customFormat="1" ht="45" customHeight="1">
      <c r="A16" s="27" t="s">
        <v>430</v>
      </c>
      <c r="B16" s="27" t="s">
        <v>430</v>
      </c>
      <c r="C16" s="27" t="s">
        <v>262</v>
      </c>
      <c r="D16" s="27" t="s">
        <v>263</v>
      </c>
      <c r="E16" s="27" t="s">
        <v>258</v>
      </c>
      <c r="F16" s="28" t="s">
        <v>259</v>
      </c>
      <c r="G16" s="62"/>
      <c r="H16" s="29" t="s">
        <v>202</v>
      </c>
      <c r="I16" s="35" t="s">
        <v>142</v>
      </c>
      <c r="J16" s="28" t="s">
        <v>243</v>
      </c>
      <c r="K16" s="35" t="s">
        <v>142</v>
      </c>
      <c r="L16" s="35" t="s">
        <v>264</v>
      </c>
      <c r="M16" s="30">
        <v>45719</v>
      </c>
      <c r="N16" s="30">
        <v>45719</v>
      </c>
      <c r="O16" s="46" t="s">
        <v>226</v>
      </c>
      <c r="P16" s="46" t="s">
        <v>226</v>
      </c>
      <c r="Q16" s="46" t="s">
        <v>226</v>
      </c>
      <c r="R16" s="46" t="s">
        <v>226</v>
      </c>
      <c r="S16" s="120"/>
      <c r="T16" s="35"/>
      <c r="U16" s="129"/>
      <c r="V16" s="35">
        <v>1</v>
      </c>
      <c r="W16" s="129">
        <v>55</v>
      </c>
      <c r="X16" s="35">
        <f t="shared" si="1"/>
        <v>1</v>
      </c>
      <c r="Y16" s="131">
        <f t="shared" si="2"/>
        <v>55</v>
      </c>
      <c r="Z16" s="96">
        <f t="shared" si="0"/>
        <v>55</v>
      </c>
      <c r="AA16" s="99" t="s">
        <v>227</v>
      </c>
      <c r="AB16" s="38"/>
      <c r="AC16" s="41"/>
      <c r="AD16" s="38"/>
    </row>
    <row r="17" spans="1:30" s="39" customFormat="1" ht="45" customHeight="1">
      <c r="A17" s="27" t="s">
        <v>430</v>
      </c>
      <c r="B17" s="27" t="s">
        <v>430</v>
      </c>
      <c r="C17" s="27" t="s">
        <v>265</v>
      </c>
      <c r="D17" s="27" t="s">
        <v>266</v>
      </c>
      <c r="E17" s="27" t="s">
        <v>169</v>
      </c>
      <c r="F17" s="28" t="s">
        <v>179</v>
      </c>
      <c r="G17" s="62"/>
      <c r="H17" s="29" t="s">
        <v>179</v>
      </c>
      <c r="I17" s="35" t="s">
        <v>142</v>
      </c>
      <c r="J17" s="28" t="s">
        <v>243</v>
      </c>
      <c r="K17" s="35" t="s">
        <v>142</v>
      </c>
      <c r="L17" s="35" t="s">
        <v>267</v>
      </c>
      <c r="M17" s="30">
        <v>45726</v>
      </c>
      <c r="N17" s="30">
        <v>45728</v>
      </c>
      <c r="O17" s="46" t="s">
        <v>226</v>
      </c>
      <c r="P17" s="46" t="s">
        <v>226</v>
      </c>
      <c r="Q17" s="46" t="s">
        <v>226</v>
      </c>
      <c r="R17" s="46" t="s">
        <v>226</v>
      </c>
      <c r="S17" s="120"/>
      <c r="T17" s="35">
        <v>2</v>
      </c>
      <c r="U17" s="129">
        <v>170.12</v>
      </c>
      <c r="V17" s="35">
        <v>1</v>
      </c>
      <c r="W17" s="129">
        <v>57</v>
      </c>
      <c r="X17" s="35">
        <f t="shared" si="1"/>
        <v>3</v>
      </c>
      <c r="Y17" s="131">
        <f t="shared" si="2"/>
        <v>397.24</v>
      </c>
      <c r="Z17" s="96">
        <f t="shared" si="0"/>
        <v>397.24</v>
      </c>
      <c r="AA17" s="99" t="s">
        <v>227</v>
      </c>
      <c r="AB17" s="38"/>
      <c r="AC17" s="41"/>
      <c r="AD17" s="38"/>
    </row>
    <row r="18" spans="1:30" s="39" customFormat="1" ht="45" customHeight="1">
      <c r="A18" s="27" t="s">
        <v>430</v>
      </c>
      <c r="B18" s="27" t="s">
        <v>430</v>
      </c>
      <c r="C18" s="27" t="s">
        <v>177</v>
      </c>
      <c r="D18" s="27" t="s">
        <v>268</v>
      </c>
      <c r="E18" s="27" t="s">
        <v>178</v>
      </c>
      <c r="F18" s="28" t="s">
        <v>179</v>
      </c>
      <c r="G18" s="62"/>
      <c r="H18" s="29" t="s">
        <v>179</v>
      </c>
      <c r="I18" s="35" t="s">
        <v>142</v>
      </c>
      <c r="J18" s="28" t="s">
        <v>243</v>
      </c>
      <c r="K18" s="35" t="s">
        <v>142</v>
      </c>
      <c r="L18" s="35" t="s">
        <v>267</v>
      </c>
      <c r="M18" s="30">
        <v>45726</v>
      </c>
      <c r="N18" s="30">
        <v>45728</v>
      </c>
      <c r="O18" s="46" t="s">
        <v>226</v>
      </c>
      <c r="P18" s="46" t="s">
        <v>226</v>
      </c>
      <c r="Q18" s="46" t="s">
        <v>226</v>
      </c>
      <c r="R18" s="46" t="s">
        <v>226</v>
      </c>
      <c r="S18" s="120"/>
      <c r="T18" s="35">
        <v>2</v>
      </c>
      <c r="U18" s="129">
        <v>170.12</v>
      </c>
      <c r="V18" s="35">
        <v>1</v>
      </c>
      <c r="W18" s="129">
        <v>57</v>
      </c>
      <c r="X18" s="35">
        <f t="shared" si="1"/>
        <v>3</v>
      </c>
      <c r="Y18" s="131">
        <f t="shared" si="2"/>
        <v>397.24</v>
      </c>
      <c r="Z18" s="96">
        <f t="shared" si="0"/>
        <v>397.24</v>
      </c>
      <c r="AA18" s="99" t="s">
        <v>227</v>
      </c>
      <c r="AB18" s="38"/>
      <c r="AC18" s="41"/>
      <c r="AD18" s="38"/>
    </row>
    <row r="19" spans="1:30" s="39" customFormat="1" ht="45" customHeight="1">
      <c r="A19" s="27" t="s">
        <v>430</v>
      </c>
      <c r="B19" s="27" t="s">
        <v>430</v>
      </c>
      <c r="C19" s="27" t="s">
        <v>159</v>
      </c>
      <c r="D19" s="27" t="s">
        <v>269</v>
      </c>
      <c r="E19" s="27" t="s">
        <v>270</v>
      </c>
      <c r="F19" s="28" t="s">
        <v>271</v>
      </c>
      <c r="G19" s="62"/>
      <c r="H19" s="29" t="s">
        <v>7</v>
      </c>
      <c r="I19" s="35" t="s">
        <v>142</v>
      </c>
      <c r="J19" s="28" t="s">
        <v>243</v>
      </c>
      <c r="K19" s="35" t="s">
        <v>255</v>
      </c>
      <c r="L19" s="35" t="s">
        <v>248</v>
      </c>
      <c r="M19" s="30">
        <v>45726</v>
      </c>
      <c r="N19" s="30">
        <v>45731</v>
      </c>
      <c r="O19" s="37" t="s">
        <v>225</v>
      </c>
      <c r="P19" s="77" t="s">
        <v>529</v>
      </c>
      <c r="Q19" s="97">
        <v>6418.6</v>
      </c>
      <c r="R19" s="97">
        <v>6418.6</v>
      </c>
      <c r="S19" s="120">
        <f>Q19+R19</f>
        <v>12837.2</v>
      </c>
      <c r="T19" s="35">
        <v>5</v>
      </c>
      <c r="U19" s="129">
        <v>1923.1079999999999</v>
      </c>
      <c r="V19" s="35">
        <v>1</v>
      </c>
      <c r="W19" s="129">
        <v>576.92999999999995</v>
      </c>
      <c r="X19" s="35">
        <f t="shared" si="1"/>
        <v>6</v>
      </c>
      <c r="Y19" s="131">
        <f t="shared" si="2"/>
        <v>10192.469999999999</v>
      </c>
      <c r="Z19" s="96">
        <f t="shared" si="0"/>
        <v>23029.67</v>
      </c>
      <c r="AA19" s="42"/>
      <c r="AB19" s="38"/>
      <c r="AC19" s="41"/>
      <c r="AD19" s="38"/>
    </row>
    <row r="20" spans="1:30" s="39" customFormat="1" ht="45" customHeight="1">
      <c r="A20" s="27" t="s">
        <v>430</v>
      </c>
      <c r="B20" s="27" t="s">
        <v>430</v>
      </c>
      <c r="C20" s="51" t="s">
        <v>146</v>
      </c>
      <c r="D20" s="27" t="s">
        <v>147</v>
      </c>
      <c r="E20" s="27" t="s">
        <v>218</v>
      </c>
      <c r="F20" s="28" t="s">
        <v>272</v>
      </c>
      <c r="G20" s="28"/>
      <c r="H20" s="29" t="s">
        <v>7</v>
      </c>
      <c r="I20" s="35" t="s">
        <v>142</v>
      </c>
      <c r="J20" s="28" t="s">
        <v>243</v>
      </c>
      <c r="K20" s="35" t="s">
        <v>255</v>
      </c>
      <c r="L20" s="52" t="s">
        <v>248</v>
      </c>
      <c r="M20" s="44">
        <v>45726</v>
      </c>
      <c r="N20" s="44">
        <v>45731</v>
      </c>
      <c r="O20" s="37" t="s">
        <v>225</v>
      </c>
      <c r="P20" s="77" t="s">
        <v>529</v>
      </c>
      <c r="Q20" s="97">
        <v>6418.6</v>
      </c>
      <c r="R20" s="97">
        <v>6418.6</v>
      </c>
      <c r="S20" s="120">
        <f>Q20+R20</f>
        <v>12837.2</v>
      </c>
      <c r="T20" s="35">
        <v>5</v>
      </c>
      <c r="U20" s="129">
        <v>1833.44</v>
      </c>
      <c r="V20" s="35">
        <v>1</v>
      </c>
      <c r="W20" s="123">
        <v>550.03</v>
      </c>
      <c r="X20" s="35">
        <f t="shared" si="1"/>
        <v>6</v>
      </c>
      <c r="Y20" s="131">
        <f t="shared" si="2"/>
        <v>9717.2300000000014</v>
      </c>
      <c r="Z20" s="96">
        <f t="shared" si="0"/>
        <v>22554.43</v>
      </c>
      <c r="AA20" s="42"/>
      <c r="AB20" s="38"/>
      <c r="AC20" s="41"/>
      <c r="AD20" s="38"/>
    </row>
    <row r="21" spans="1:30" s="57" customFormat="1" ht="45" customHeight="1">
      <c r="A21" s="27" t="s">
        <v>430</v>
      </c>
      <c r="B21" s="27" t="s">
        <v>430</v>
      </c>
      <c r="C21" s="27" t="s">
        <v>163</v>
      </c>
      <c r="D21" s="27">
        <v>2399</v>
      </c>
      <c r="E21" s="27" t="s">
        <v>210</v>
      </c>
      <c r="F21" s="73" t="s">
        <v>273</v>
      </c>
      <c r="G21" s="62"/>
      <c r="H21" s="29" t="s">
        <v>7</v>
      </c>
      <c r="I21" s="35" t="s">
        <v>142</v>
      </c>
      <c r="J21" s="28" t="s">
        <v>243</v>
      </c>
      <c r="K21" s="35" t="s">
        <v>142</v>
      </c>
      <c r="L21" s="36" t="s">
        <v>274</v>
      </c>
      <c r="M21" s="30">
        <v>45727</v>
      </c>
      <c r="N21" s="30">
        <v>45727</v>
      </c>
      <c r="O21" s="46" t="s">
        <v>226</v>
      </c>
      <c r="P21" s="46" t="s">
        <v>226</v>
      </c>
      <c r="Q21" s="46" t="s">
        <v>226</v>
      </c>
      <c r="R21" s="46" t="s">
        <v>226</v>
      </c>
      <c r="S21" s="120"/>
      <c r="T21" s="35"/>
      <c r="U21" s="129"/>
      <c r="V21" s="35">
        <v>1</v>
      </c>
      <c r="W21" s="129">
        <v>55</v>
      </c>
      <c r="X21" s="35">
        <f t="shared" si="1"/>
        <v>1</v>
      </c>
      <c r="Y21" s="131">
        <f t="shared" si="2"/>
        <v>55</v>
      </c>
      <c r="Z21" s="96">
        <f t="shared" si="0"/>
        <v>55</v>
      </c>
      <c r="AA21" s="99" t="s">
        <v>227</v>
      </c>
      <c r="AB21" s="56"/>
      <c r="AC21" s="41"/>
      <c r="AD21" s="56"/>
    </row>
    <row r="22" spans="1:30" s="57" customFormat="1" ht="45" customHeight="1">
      <c r="A22" s="27" t="s">
        <v>430</v>
      </c>
      <c r="B22" s="27" t="s">
        <v>430</v>
      </c>
      <c r="C22" s="27" t="s">
        <v>275</v>
      </c>
      <c r="D22" s="27" t="s">
        <v>276</v>
      </c>
      <c r="E22" s="27" t="s">
        <v>277</v>
      </c>
      <c r="F22" s="73" t="s">
        <v>273</v>
      </c>
      <c r="G22" s="62"/>
      <c r="H22" s="29" t="s">
        <v>7</v>
      </c>
      <c r="I22" s="35" t="s">
        <v>142</v>
      </c>
      <c r="J22" s="28" t="s">
        <v>243</v>
      </c>
      <c r="K22" s="35" t="s">
        <v>142</v>
      </c>
      <c r="L22" s="36" t="s">
        <v>274</v>
      </c>
      <c r="M22" s="30">
        <v>45727</v>
      </c>
      <c r="N22" s="30">
        <v>45727</v>
      </c>
      <c r="O22" s="46" t="s">
        <v>226</v>
      </c>
      <c r="P22" s="46" t="s">
        <v>226</v>
      </c>
      <c r="Q22" s="46" t="s">
        <v>226</v>
      </c>
      <c r="R22" s="46" t="s">
        <v>226</v>
      </c>
      <c r="S22" s="120"/>
      <c r="T22" s="35"/>
      <c r="U22" s="129"/>
      <c r="V22" s="35">
        <v>1</v>
      </c>
      <c r="W22" s="129">
        <v>55</v>
      </c>
      <c r="X22" s="35">
        <f t="shared" si="1"/>
        <v>1</v>
      </c>
      <c r="Y22" s="131">
        <f t="shared" si="2"/>
        <v>55</v>
      </c>
      <c r="Z22" s="96">
        <f t="shared" si="0"/>
        <v>55</v>
      </c>
      <c r="AA22" s="99" t="s">
        <v>227</v>
      </c>
      <c r="AB22" s="56"/>
      <c r="AC22" s="41"/>
      <c r="AD22" s="56"/>
    </row>
    <row r="23" spans="1:30" s="39" customFormat="1" ht="45" customHeight="1">
      <c r="A23" s="27" t="s">
        <v>430</v>
      </c>
      <c r="B23" s="27" t="s">
        <v>430</v>
      </c>
      <c r="C23" s="27" t="s">
        <v>148</v>
      </c>
      <c r="D23" s="27">
        <v>3735</v>
      </c>
      <c r="E23" s="27" t="s">
        <v>143</v>
      </c>
      <c r="F23" s="73" t="s">
        <v>188</v>
      </c>
      <c r="G23" s="62"/>
      <c r="H23" s="29" t="s">
        <v>202</v>
      </c>
      <c r="I23" s="35" t="s">
        <v>142</v>
      </c>
      <c r="J23" s="28" t="s">
        <v>243</v>
      </c>
      <c r="K23" s="35" t="s">
        <v>142</v>
      </c>
      <c r="L23" s="50" t="s">
        <v>267</v>
      </c>
      <c r="M23" s="30">
        <v>45726</v>
      </c>
      <c r="N23" s="30">
        <v>45728</v>
      </c>
      <c r="O23" s="46" t="s">
        <v>226</v>
      </c>
      <c r="P23" s="46" t="s">
        <v>226</v>
      </c>
      <c r="Q23" s="46" t="s">
        <v>226</v>
      </c>
      <c r="R23" s="46" t="s">
        <v>226</v>
      </c>
      <c r="S23" s="120"/>
      <c r="T23" s="35">
        <v>2</v>
      </c>
      <c r="U23" s="129">
        <v>120</v>
      </c>
      <c r="V23" s="35">
        <v>1</v>
      </c>
      <c r="W23" s="129">
        <v>55</v>
      </c>
      <c r="X23" s="35">
        <f t="shared" si="1"/>
        <v>3</v>
      </c>
      <c r="Y23" s="131">
        <f t="shared" si="2"/>
        <v>295</v>
      </c>
      <c r="Z23" s="96">
        <f t="shared" si="0"/>
        <v>295</v>
      </c>
      <c r="AA23" s="99" t="s">
        <v>227</v>
      </c>
      <c r="AB23" s="38"/>
      <c r="AC23" s="41"/>
      <c r="AD23" s="38"/>
    </row>
    <row r="24" spans="1:30" s="39" customFormat="1" ht="45" customHeight="1">
      <c r="A24" s="27" t="s">
        <v>430</v>
      </c>
      <c r="B24" s="27" t="s">
        <v>430</v>
      </c>
      <c r="C24" s="27" t="s">
        <v>159</v>
      </c>
      <c r="D24" s="27" t="s">
        <v>269</v>
      </c>
      <c r="E24" s="27" t="s">
        <v>270</v>
      </c>
      <c r="F24" s="28" t="s">
        <v>278</v>
      </c>
      <c r="G24" s="62"/>
      <c r="H24" s="29" t="s">
        <v>7</v>
      </c>
      <c r="I24" s="35" t="s">
        <v>142</v>
      </c>
      <c r="J24" s="28" t="s">
        <v>243</v>
      </c>
      <c r="K24" s="35" t="s">
        <v>206</v>
      </c>
      <c r="L24" s="28" t="s">
        <v>207</v>
      </c>
      <c r="M24" s="30">
        <v>45724</v>
      </c>
      <c r="N24" s="30">
        <v>45725</v>
      </c>
      <c r="O24" s="37" t="s">
        <v>246</v>
      </c>
      <c r="P24" s="77" t="s">
        <v>529</v>
      </c>
      <c r="Q24" s="90">
        <v>2044.17</v>
      </c>
      <c r="R24" s="124">
        <v>2753.27</v>
      </c>
      <c r="S24" s="120">
        <f>Q24+R24</f>
        <v>4797.4400000000005</v>
      </c>
      <c r="T24" s="35">
        <v>1</v>
      </c>
      <c r="U24" s="129">
        <v>449.67</v>
      </c>
      <c r="V24" s="35">
        <v>1</v>
      </c>
      <c r="W24" s="129">
        <v>134.9</v>
      </c>
      <c r="X24" s="35">
        <f t="shared" si="1"/>
        <v>2</v>
      </c>
      <c r="Y24" s="131">
        <f t="shared" si="2"/>
        <v>584.57000000000005</v>
      </c>
      <c r="Z24" s="96">
        <f t="shared" si="0"/>
        <v>5382.01</v>
      </c>
      <c r="AA24" s="42"/>
      <c r="AB24" s="38"/>
      <c r="AC24" s="41"/>
      <c r="AD24" s="38"/>
    </row>
    <row r="25" spans="1:30" s="39" customFormat="1" ht="45" customHeight="1">
      <c r="A25" s="27" t="s">
        <v>430</v>
      </c>
      <c r="B25" s="27" t="s">
        <v>430</v>
      </c>
      <c r="C25" s="27" t="s">
        <v>279</v>
      </c>
      <c r="D25" s="27" t="s">
        <v>280</v>
      </c>
      <c r="E25" s="27" t="s">
        <v>281</v>
      </c>
      <c r="F25" s="28" t="s">
        <v>278</v>
      </c>
      <c r="G25" s="62"/>
      <c r="H25" s="29" t="s">
        <v>7</v>
      </c>
      <c r="I25" s="35" t="s">
        <v>142</v>
      </c>
      <c r="J25" s="28" t="s">
        <v>243</v>
      </c>
      <c r="K25" s="35" t="s">
        <v>206</v>
      </c>
      <c r="L25" s="28" t="s">
        <v>207</v>
      </c>
      <c r="M25" s="30">
        <v>45724</v>
      </c>
      <c r="N25" s="30">
        <v>45725</v>
      </c>
      <c r="O25" s="37" t="s">
        <v>246</v>
      </c>
      <c r="P25" s="77" t="s">
        <v>529</v>
      </c>
      <c r="Q25" s="90">
        <v>2044.17</v>
      </c>
      <c r="R25" s="124">
        <v>2753.27</v>
      </c>
      <c r="S25" s="120">
        <f>R25+Q25</f>
        <v>4797.4400000000005</v>
      </c>
      <c r="T25" s="35">
        <v>1</v>
      </c>
      <c r="U25" s="129">
        <v>332.08</v>
      </c>
      <c r="V25" s="35">
        <v>1</v>
      </c>
      <c r="W25" s="129">
        <v>99.64</v>
      </c>
      <c r="X25" s="35">
        <f t="shared" si="1"/>
        <v>2</v>
      </c>
      <c r="Y25" s="131">
        <f t="shared" si="2"/>
        <v>431.71999999999997</v>
      </c>
      <c r="Z25" s="96">
        <f t="shared" si="0"/>
        <v>5229.1600000000008</v>
      </c>
      <c r="AA25" s="42"/>
      <c r="AB25" s="38"/>
      <c r="AC25" s="41"/>
      <c r="AD25" s="38"/>
    </row>
    <row r="26" spans="1:30" s="57" customFormat="1" ht="45" customHeight="1">
      <c r="A26" s="27" t="s">
        <v>430</v>
      </c>
      <c r="B26" s="27" t="s">
        <v>430</v>
      </c>
      <c r="C26" s="27" t="s">
        <v>193</v>
      </c>
      <c r="D26" s="27">
        <v>861103</v>
      </c>
      <c r="E26" s="27" t="s">
        <v>194</v>
      </c>
      <c r="F26" s="28" t="s">
        <v>282</v>
      </c>
      <c r="G26" s="62"/>
      <c r="H26" s="29" t="s">
        <v>7</v>
      </c>
      <c r="I26" s="35" t="s">
        <v>142</v>
      </c>
      <c r="J26" s="28" t="s">
        <v>243</v>
      </c>
      <c r="K26" s="35" t="s">
        <v>183</v>
      </c>
      <c r="L26" s="28" t="s">
        <v>184</v>
      </c>
      <c r="M26" s="30">
        <v>45726</v>
      </c>
      <c r="N26" s="30">
        <v>45729</v>
      </c>
      <c r="O26" s="37" t="s">
        <v>283</v>
      </c>
      <c r="P26" s="77" t="s">
        <v>529</v>
      </c>
      <c r="Q26" s="97">
        <v>926.1</v>
      </c>
      <c r="R26" s="97">
        <v>926.11</v>
      </c>
      <c r="S26" s="120">
        <f>Q26+R26</f>
        <v>1852.21</v>
      </c>
      <c r="T26" s="35">
        <v>3</v>
      </c>
      <c r="U26" s="129">
        <v>332.08</v>
      </c>
      <c r="V26" s="35">
        <v>1</v>
      </c>
      <c r="W26" s="129">
        <v>99.64</v>
      </c>
      <c r="X26" s="35">
        <f t="shared" si="1"/>
        <v>4</v>
      </c>
      <c r="Y26" s="131">
        <f t="shared" si="2"/>
        <v>1095.8800000000001</v>
      </c>
      <c r="Z26" s="96">
        <f t="shared" si="0"/>
        <v>2948.09</v>
      </c>
      <c r="AA26" s="42"/>
      <c r="AB26" s="56"/>
      <c r="AC26" s="41"/>
      <c r="AD26" s="56"/>
    </row>
    <row r="27" spans="1:30" s="57" customFormat="1" ht="42.75">
      <c r="A27" s="27" t="s">
        <v>430</v>
      </c>
      <c r="B27" s="27" t="s">
        <v>430</v>
      </c>
      <c r="C27" s="27" t="s">
        <v>161</v>
      </c>
      <c r="D27" s="27">
        <v>865060</v>
      </c>
      <c r="E27" s="27" t="s">
        <v>189</v>
      </c>
      <c r="F27" s="28" t="s">
        <v>284</v>
      </c>
      <c r="G27" s="62"/>
      <c r="H27" s="29" t="s">
        <v>7</v>
      </c>
      <c r="I27" s="35" t="s">
        <v>142</v>
      </c>
      <c r="J27" s="28" t="s">
        <v>243</v>
      </c>
      <c r="K27" s="35" t="s">
        <v>285</v>
      </c>
      <c r="L27" s="28" t="s">
        <v>286</v>
      </c>
      <c r="M27" s="30">
        <v>45732</v>
      </c>
      <c r="N27" s="30">
        <v>45737</v>
      </c>
      <c r="O27" s="46" t="s">
        <v>226</v>
      </c>
      <c r="P27" s="46" t="s">
        <v>226</v>
      </c>
      <c r="Q27" s="46" t="s">
        <v>226</v>
      </c>
      <c r="R27" s="46" t="s">
        <v>226</v>
      </c>
      <c r="S27" s="120"/>
      <c r="T27" s="35">
        <v>5</v>
      </c>
      <c r="U27" s="129">
        <v>313.27999999999997</v>
      </c>
      <c r="V27" s="35">
        <v>1</v>
      </c>
      <c r="W27" s="129">
        <v>94</v>
      </c>
      <c r="X27" s="35">
        <f t="shared" si="1"/>
        <v>6</v>
      </c>
      <c r="Y27" s="131">
        <f t="shared" si="2"/>
        <v>1660.3999999999999</v>
      </c>
      <c r="Z27" s="96">
        <f t="shared" si="0"/>
        <v>1660.3999999999999</v>
      </c>
      <c r="AA27" s="99" t="s">
        <v>227</v>
      </c>
      <c r="AB27" s="56"/>
      <c r="AC27" s="41"/>
      <c r="AD27" s="56"/>
    </row>
    <row r="28" spans="1:30" s="57" customFormat="1" ht="45" customHeight="1">
      <c r="A28" s="27" t="s">
        <v>430</v>
      </c>
      <c r="B28" s="27" t="s">
        <v>430</v>
      </c>
      <c r="C28" s="27" t="s">
        <v>186</v>
      </c>
      <c r="D28" s="27">
        <v>8010</v>
      </c>
      <c r="E28" s="27" t="s">
        <v>187</v>
      </c>
      <c r="F28" s="28" t="s">
        <v>282</v>
      </c>
      <c r="G28" s="62"/>
      <c r="H28" s="29" t="s">
        <v>7</v>
      </c>
      <c r="I28" s="35" t="s">
        <v>142</v>
      </c>
      <c r="J28" s="28" t="s">
        <v>243</v>
      </c>
      <c r="K28" s="35" t="s">
        <v>183</v>
      </c>
      <c r="L28" s="28" t="s">
        <v>184</v>
      </c>
      <c r="M28" s="30">
        <v>45726</v>
      </c>
      <c r="N28" s="30">
        <v>45729</v>
      </c>
      <c r="O28" s="37" t="s">
        <v>283</v>
      </c>
      <c r="P28" s="77" t="s">
        <v>529</v>
      </c>
      <c r="Q28" s="97">
        <v>926.1</v>
      </c>
      <c r="R28" s="97">
        <v>926.11</v>
      </c>
      <c r="S28" s="120">
        <f>R28+Q28</f>
        <v>1852.21</v>
      </c>
      <c r="T28" s="35">
        <v>3</v>
      </c>
      <c r="U28" s="129">
        <v>332.08</v>
      </c>
      <c r="V28" s="35">
        <v>1</v>
      </c>
      <c r="W28" s="129">
        <v>99.64</v>
      </c>
      <c r="X28" s="35">
        <f t="shared" si="1"/>
        <v>4</v>
      </c>
      <c r="Y28" s="131">
        <f t="shared" si="2"/>
        <v>1095.8800000000001</v>
      </c>
      <c r="Z28" s="96">
        <f t="shared" si="0"/>
        <v>2948.09</v>
      </c>
      <c r="AA28" s="42"/>
      <c r="AB28" s="56"/>
      <c r="AC28" s="41"/>
      <c r="AD28" s="56"/>
    </row>
    <row r="29" spans="1:30" s="57" customFormat="1" ht="45" customHeight="1">
      <c r="A29" s="27" t="s">
        <v>430</v>
      </c>
      <c r="B29" s="27" t="s">
        <v>430</v>
      </c>
      <c r="C29" s="27" t="s">
        <v>213</v>
      </c>
      <c r="D29" s="27" t="s">
        <v>238</v>
      </c>
      <c r="E29" s="27" t="s">
        <v>287</v>
      </c>
      <c r="F29" s="28" t="s">
        <v>288</v>
      </c>
      <c r="G29" s="62"/>
      <c r="H29" s="29" t="s">
        <v>7</v>
      </c>
      <c r="I29" s="35" t="s">
        <v>142</v>
      </c>
      <c r="J29" s="28" t="s">
        <v>243</v>
      </c>
      <c r="K29" s="35" t="s">
        <v>142</v>
      </c>
      <c r="L29" s="28" t="s">
        <v>241</v>
      </c>
      <c r="M29" s="30">
        <v>45718</v>
      </c>
      <c r="N29" s="30">
        <v>45718</v>
      </c>
      <c r="O29" s="46" t="s">
        <v>226</v>
      </c>
      <c r="P29" s="46" t="s">
        <v>226</v>
      </c>
      <c r="Q29" s="46" t="s">
        <v>226</v>
      </c>
      <c r="R29" s="46" t="s">
        <v>226</v>
      </c>
      <c r="S29" s="120"/>
      <c r="T29" s="35"/>
      <c r="U29" s="129">
        <v>0</v>
      </c>
      <c r="V29" s="35">
        <v>1</v>
      </c>
      <c r="W29" s="129">
        <v>57</v>
      </c>
      <c r="X29" s="35">
        <f t="shared" si="1"/>
        <v>1</v>
      </c>
      <c r="Y29" s="131">
        <f t="shared" si="2"/>
        <v>57</v>
      </c>
      <c r="Z29" s="96">
        <f t="shared" si="0"/>
        <v>57</v>
      </c>
      <c r="AA29" s="99" t="s">
        <v>227</v>
      </c>
      <c r="AB29" s="40"/>
      <c r="AC29" s="41"/>
      <c r="AD29" s="40"/>
    </row>
    <row r="30" spans="1:30" ht="42" customHeight="1">
      <c r="A30" s="27" t="s">
        <v>430</v>
      </c>
      <c r="B30" s="27" t="s">
        <v>430</v>
      </c>
      <c r="C30" s="27" t="s">
        <v>213</v>
      </c>
      <c r="D30" s="27" t="s">
        <v>238</v>
      </c>
      <c r="E30" s="27" t="s">
        <v>287</v>
      </c>
      <c r="F30" s="28" t="s">
        <v>288</v>
      </c>
      <c r="G30" s="62"/>
      <c r="H30" s="29" t="s">
        <v>7</v>
      </c>
      <c r="I30" s="35" t="s">
        <v>142</v>
      </c>
      <c r="J30" s="28" t="s">
        <v>243</v>
      </c>
      <c r="K30" s="35" t="s">
        <v>142</v>
      </c>
      <c r="L30" s="28" t="s">
        <v>264</v>
      </c>
      <c r="M30" s="30">
        <v>45719</v>
      </c>
      <c r="N30" s="30">
        <v>45719</v>
      </c>
      <c r="O30" s="46" t="s">
        <v>226</v>
      </c>
      <c r="P30" s="46" t="s">
        <v>226</v>
      </c>
      <c r="Q30" s="46" t="s">
        <v>226</v>
      </c>
      <c r="R30" s="46" t="s">
        <v>226</v>
      </c>
      <c r="S30" s="120"/>
      <c r="T30" s="35"/>
      <c r="U30" s="129">
        <v>0</v>
      </c>
      <c r="V30" s="35">
        <v>1</v>
      </c>
      <c r="W30" s="129">
        <v>57</v>
      </c>
      <c r="X30" s="35">
        <f t="shared" si="1"/>
        <v>1</v>
      </c>
      <c r="Y30" s="131">
        <f t="shared" si="2"/>
        <v>57</v>
      </c>
      <c r="Z30" s="96">
        <f t="shared" si="0"/>
        <v>57</v>
      </c>
      <c r="AA30" s="99" t="s">
        <v>227</v>
      </c>
      <c r="AB30" s="55"/>
      <c r="AC30" s="41"/>
    </row>
    <row r="31" spans="1:30" ht="36" customHeight="1">
      <c r="A31" s="27" t="s">
        <v>430</v>
      </c>
      <c r="B31" s="27" t="s">
        <v>430</v>
      </c>
      <c r="C31" s="27" t="s">
        <v>163</v>
      </c>
      <c r="D31" s="27">
        <v>2399</v>
      </c>
      <c r="E31" s="27" t="s">
        <v>210</v>
      </c>
      <c r="F31" s="73" t="s">
        <v>179</v>
      </c>
      <c r="G31" s="62"/>
      <c r="H31" s="29" t="s">
        <v>7</v>
      </c>
      <c r="I31" s="35" t="s">
        <v>142</v>
      </c>
      <c r="J31" s="28" t="s">
        <v>243</v>
      </c>
      <c r="K31" s="35" t="s">
        <v>142</v>
      </c>
      <c r="L31" s="36" t="s">
        <v>289</v>
      </c>
      <c r="M31" s="30">
        <v>45730</v>
      </c>
      <c r="N31" s="30">
        <v>45730</v>
      </c>
      <c r="O31" s="46" t="s">
        <v>226</v>
      </c>
      <c r="P31" s="46" t="s">
        <v>226</v>
      </c>
      <c r="Q31" s="46" t="s">
        <v>226</v>
      </c>
      <c r="R31" s="46" t="s">
        <v>226</v>
      </c>
      <c r="S31" s="120"/>
      <c r="T31" s="35"/>
      <c r="U31" s="129"/>
      <c r="V31" s="35">
        <v>1</v>
      </c>
      <c r="W31" s="129">
        <v>55</v>
      </c>
      <c r="X31" s="35">
        <f t="shared" si="1"/>
        <v>1</v>
      </c>
      <c r="Y31" s="131">
        <f t="shared" si="2"/>
        <v>55</v>
      </c>
      <c r="Z31" s="96">
        <f t="shared" si="0"/>
        <v>55</v>
      </c>
      <c r="AA31" s="99" t="s">
        <v>227</v>
      </c>
      <c r="AB31" s="55"/>
    </row>
    <row r="32" spans="1:30" ht="34.5" customHeight="1">
      <c r="A32" s="27" t="s">
        <v>430</v>
      </c>
      <c r="B32" s="27" t="s">
        <v>430</v>
      </c>
      <c r="C32" s="89" t="s">
        <v>217</v>
      </c>
      <c r="D32" s="89">
        <v>865095</v>
      </c>
      <c r="E32" s="89" t="s">
        <v>287</v>
      </c>
      <c r="F32" s="87" t="s">
        <v>290</v>
      </c>
      <c r="G32" s="125"/>
      <c r="H32" s="89" t="s">
        <v>7</v>
      </c>
      <c r="I32" s="126" t="s">
        <v>142</v>
      </c>
      <c r="J32" s="28" t="s">
        <v>243</v>
      </c>
      <c r="K32" s="126" t="s">
        <v>291</v>
      </c>
      <c r="L32" s="127" t="s">
        <v>292</v>
      </c>
      <c r="M32" s="44">
        <v>45739</v>
      </c>
      <c r="N32" s="44">
        <v>45741</v>
      </c>
      <c r="O32" s="37" t="s">
        <v>224</v>
      </c>
      <c r="P32" s="77" t="s">
        <v>529</v>
      </c>
      <c r="Q32" s="46">
        <v>2708.95</v>
      </c>
      <c r="R32" s="46" t="s">
        <v>226</v>
      </c>
      <c r="S32" s="120">
        <f>Q32</f>
        <v>2708.95</v>
      </c>
      <c r="T32" s="35">
        <v>2</v>
      </c>
      <c r="U32" s="129">
        <v>1545.6869999999999</v>
      </c>
      <c r="V32" s="35"/>
      <c r="W32" s="129">
        <v>0</v>
      </c>
      <c r="X32" s="35"/>
      <c r="Y32" s="131">
        <f t="shared" si="2"/>
        <v>3091.3739999999998</v>
      </c>
      <c r="Z32" s="96">
        <f t="shared" si="0"/>
        <v>5800.3239999999996</v>
      </c>
      <c r="AA32" s="42"/>
      <c r="AB32" s="55"/>
    </row>
    <row r="33" spans="1:30" ht="36" customHeight="1">
      <c r="A33" s="27" t="s">
        <v>430</v>
      </c>
      <c r="B33" s="27" t="s">
        <v>430</v>
      </c>
      <c r="C33" s="89" t="s">
        <v>217</v>
      </c>
      <c r="D33" s="89">
        <v>865095</v>
      </c>
      <c r="E33" s="89" t="s">
        <v>287</v>
      </c>
      <c r="F33" s="87" t="s">
        <v>290</v>
      </c>
      <c r="G33" s="125"/>
      <c r="H33" s="89" t="s">
        <v>7</v>
      </c>
      <c r="I33" s="126" t="s">
        <v>291</v>
      </c>
      <c r="J33" s="87" t="s">
        <v>292</v>
      </c>
      <c r="K33" s="126" t="s">
        <v>293</v>
      </c>
      <c r="L33" s="127" t="s">
        <v>294</v>
      </c>
      <c r="M33" s="44">
        <v>45741</v>
      </c>
      <c r="N33" s="44">
        <v>45742</v>
      </c>
      <c r="O33" s="37" t="s">
        <v>295</v>
      </c>
      <c r="P33" s="77" t="s">
        <v>529</v>
      </c>
      <c r="Q33" s="46">
        <v>1687.67</v>
      </c>
      <c r="R33" s="46" t="s">
        <v>226</v>
      </c>
      <c r="S33" s="120">
        <f>Q33</f>
        <v>1687.67</v>
      </c>
      <c r="T33" s="35">
        <v>1</v>
      </c>
      <c r="U33" s="129">
        <v>1545.69</v>
      </c>
      <c r="V33" s="35"/>
      <c r="W33" s="129">
        <v>0</v>
      </c>
      <c r="X33" s="35"/>
      <c r="Y33" s="131">
        <f t="shared" si="2"/>
        <v>1545.69</v>
      </c>
      <c r="Z33" s="96">
        <f t="shared" si="0"/>
        <v>3233.36</v>
      </c>
      <c r="AA33" s="42"/>
      <c r="AB33" s="55"/>
    </row>
    <row r="34" spans="1:30" ht="34.5" customHeight="1">
      <c r="A34" s="27" t="s">
        <v>430</v>
      </c>
      <c r="B34" s="27" t="s">
        <v>430</v>
      </c>
      <c r="C34" s="89" t="s">
        <v>217</v>
      </c>
      <c r="D34" s="89">
        <v>865095</v>
      </c>
      <c r="E34" s="89" t="s">
        <v>287</v>
      </c>
      <c r="F34" s="87" t="s">
        <v>290</v>
      </c>
      <c r="G34" s="125"/>
      <c r="H34" s="89" t="s">
        <v>7</v>
      </c>
      <c r="I34" s="126" t="s">
        <v>293</v>
      </c>
      <c r="J34" s="87" t="s">
        <v>296</v>
      </c>
      <c r="K34" s="126" t="s">
        <v>293</v>
      </c>
      <c r="L34" s="127" t="s">
        <v>297</v>
      </c>
      <c r="M34" s="44">
        <v>45742</v>
      </c>
      <c r="N34" s="44">
        <v>45744</v>
      </c>
      <c r="O34" s="37" t="s">
        <v>298</v>
      </c>
      <c r="P34" s="77" t="s">
        <v>529</v>
      </c>
      <c r="Q34" s="46">
        <v>3076.02</v>
      </c>
      <c r="R34" s="46">
        <v>5947.3</v>
      </c>
      <c r="S34" s="120">
        <f>R34+Q34</f>
        <v>9023.32</v>
      </c>
      <c r="T34" s="35">
        <v>2</v>
      </c>
      <c r="U34" s="129">
        <v>1545.69</v>
      </c>
      <c r="V34" s="35">
        <v>1</v>
      </c>
      <c r="W34" s="129">
        <v>463.7</v>
      </c>
      <c r="X34" s="35"/>
      <c r="Y34" s="131">
        <f t="shared" si="2"/>
        <v>3555.08</v>
      </c>
      <c r="Z34" s="96">
        <f t="shared" si="0"/>
        <v>12578.4</v>
      </c>
      <c r="AA34" s="42"/>
      <c r="AB34" s="55"/>
    </row>
    <row r="35" spans="1:30" ht="42.75">
      <c r="A35" s="27" t="s">
        <v>430</v>
      </c>
      <c r="B35" s="27" t="s">
        <v>430</v>
      </c>
      <c r="C35" s="27" t="s">
        <v>148</v>
      </c>
      <c r="D35" s="27">
        <v>3735</v>
      </c>
      <c r="E35" s="27" t="s">
        <v>143</v>
      </c>
      <c r="F35" s="73" t="s">
        <v>188</v>
      </c>
      <c r="G35" s="62"/>
      <c r="H35" s="29" t="s">
        <v>202</v>
      </c>
      <c r="I35" s="35" t="s">
        <v>142</v>
      </c>
      <c r="J35" s="28" t="s">
        <v>243</v>
      </c>
      <c r="K35" s="35" t="s">
        <v>142</v>
      </c>
      <c r="L35" s="50" t="s">
        <v>299</v>
      </c>
      <c r="M35" s="30">
        <v>45734</v>
      </c>
      <c r="N35" s="30">
        <v>45734</v>
      </c>
      <c r="O35" s="45"/>
      <c r="P35" s="47"/>
      <c r="Q35" s="47"/>
      <c r="R35" s="47"/>
      <c r="S35" s="120"/>
      <c r="T35" s="128"/>
      <c r="U35" s="129"/>
      <c r="V35" s="35">
        <v>1</v>
      </c>
      <c r="W35" s="129">
        <v>55</v>
      </c>
      <c r="X35" s="35">
        <f t="shared" ref="X35:X45" si="3">T35+V35</f>
        <v>1</v>
      </c>
      <c r="Y35" s="131">
        <f t="shared" si="2"/>
        <v>55</v>
      </c>
      <c r="Z35" s="96">
        <f t="shared" si="0"/>
        <v>55</v>
      </c>
      <c r="AA35" s="99" t="s">
        <v>227</v>
      </c>
      <c r="AB35" s="55"/>
    </row>
    <row r="36" spans="1:30" ht="28.5">
      <c r="A36" s="27" t="s">
        <v>430</v>
      </c>
      <c r="B36" s="27" t="s">
        <v>430</v>
      </c>
      <c r="C36" s="27" t="s">
        <v>196</v>
      </c>
      <c r="D36" s="27">
        <v>864064</v>
      </c>
      <c r="E36" s="27" t="s">
        <v>158</v>
      </c>
      <c r="F36" s="28" t="s">
        <v>300</v>
      </c>
      <c r="G36" s="62"/>
      <c r="H36" s="29" t="s">
        <v>7</v>
      </c>
      <c r="I36" s="35" t="s">
        <v>142</v>
      </c>
      <c r="J36" s="28" t="s">
        <v>243</v>
      </c>
      <c r="K36" s="35" t="s">
        <v>142</v>
      </c>
      <c r="L36" s="35" t="s">
        <v>171</v>
      </c>
      <c r="M36" s="30">
        <v>45735</v>
      </c>
      <c r="N36" s="30">
        <v>45736</v>
      </c>
      <c r="O36" s="37" t="s">
        <v>226</v>
      </c>
      <c r="P36" s="37" t="s">
        <v>226</v>
      </c>
      <c r="Q36" s="37" t="s">
        <v>226</v>
      </c>
      <c r="R36" s="37" t="s">
        <v>226</v>
      </c>
      <c r="S36" s="120"/>
      <c r="T36" s="35">
        <v>1</v>
      </c>
      <c r="U36" s="129">
        <v>170.12</v>
      </c>
      <c r="V36" s="35">
        <v>1</v>
      </c>
      <c r="W36" s="129">
        <v>57</v>
      </c>
      <c r="X36" s="35">
        <f t="shared" si="3"/>
        <v>2</v>
      </c>
      <c r="Y36" s="131">
        <f t="shared" si="2"/>
        <v>227.12</v>
      </c>
      <c r="Z36" s="96">
        <f t="shared" si="0"/>
        <v>227.12</v>
      </c>
      <c r="AA36" s="104" t="s">
        <v>232</v>
      </c>
      <c r="AB36" s="55"/>
    </row>
    <row r="37" spans="1:30" ht="42.75">
      <c r="A37" s="27" t="s">
        <v>430</v>
      </c>
      <c r="B37" s="27" t="s">
        <v>430</v>
      </c>
      <c r="C37" s="27" t="s">
        <v>174</v>
      </c>
      <c r="D37" s="27" t="s">
        <v>301</v>
      </c>
      <c r="E37" s="27" t="s">
        <v>143</v>
      </c>
      <c r="F37" s="28" t="s">
        <v>188</v>
      </c>
      <c r="G37" s="62"/>
      <c r="H37" s="29" t="s">
        <v>7</v>
      </c>
      <c r="I37" s="35" t="s">
        <v>142</v>
      </c>
      <c r="J37" s="28" t="s">
        <v>243</v>
      </c>
      <c r="K37" s="35" t="s">
        <v>142</v>
      </c>
      <c r="L37" s="35" t="s">
        <v>299</v>
      </c>
      <c r="M37" s="30">
        <v>45737</v>
      </c>
      <c r="N37" s="30">
        <v>45737</v>
      </c>
      <c r="O37" s="46" t="s">
        <v>226</v>
      </c>
      <c r="P37" s="46" t="s">
        <v>226</v>
      </c>
      <c r="Q37" s="46" t="s">
        <v>226</v>
      </c>
      <c r="R37" s="46" t="s">
        <v>226</v>
      </c>
      <c r="S37" s="120"/>
      <c r="T37" s="35"/>
      <c r="U37" s="129">
        <v>0</v>
      </c>
      <c r="V37" s="35">
        <v>1</v>
      </c>
      <c r="W37" s="129">
        <v>55</v>
      </c>
      <c r="X37" s="35">
        <f t="shared" si="3"/>
        <v>1</v>
      </c>
      <c r="Y37" s="131">
        <f t="shared" si="2"/>
        <v>55</v>
      </c>
      <c r="Z37" s="96">
        <f t="shared" si="0"/>
        <v>55</v>
      </c>
      <c r="AA37" s="99" t="s">
        <v>227</v>
      </c>
      <c r="AB37" s="55"/>
    </row>
    <row r="38" spans="1:30" ht="42.75">
      <c r="A38" s="27" t="s">
        <v>430</v>
      </c>
      <c r="B38" s="27" t="s">
        <v>430</v>
      </c>
      <c r="C38" s="27" t="s">
        <v>148</v>
      </c>
      <c r="D38" s="27">
        <v>3735</v>
      </c>
      <c r="E38" s="27" t="s">
        <v>143</v>
      </c>
      <c r="F38" s="73" t="s">
        <v>188</v>
      </c>
      <c r="G38" s="62"/>
      <c r="H38" s="29" t="s">
        <v>202</v>
      </c>
      <c r="I38" s="35" t="s">
        <v>142</v>
      </c>
      <c r="J38" s="28" t="s">
        <v>243</v>
      </c>
      <c r="K38" s="35" t="s">
        <v>142</v>
      </c>
      <c r="L38" s="50" t="s">
        <v>299</v>
      </c>
      <c r="M38" s="30">
        <v>45734</v>
      </c>
      <c r="N38" s="30">
        <v>45734</v>
      </c>
      <c r="O38" s="46" t="s">
        <v>226</v>
      </c>
      <c r="P38" s="46" t="s">
        <v>226</v>
      </c>
      <c r="Q38" s="46" t="s">
        <v>226</v>
      </c>
      <c r="R38" s="46" t="s">
        <v>226</v>
      </c>
      <c r="S38" s="120"/>
      <c r="T38" s="128"/>
      <c r="U38" s="129"/>
      <c r="V38" s="35">
        <v>1</v>
      </c>
      <c r="W38" s="129">
        <v>55</v>
      </c>
      <c r="X38" s="35">
        <f t="shared" si="3"/>
        <v>1</v>
      </c>
      <c r="Y38" s="131">
        <f t="shared" si="2"/>
        <v>55</v>
      </c>
      <c r="Z38" s="96">
        <f t="shared" si="0"/>
        <v>55</v>
      </c>
      <c r="AA38" s="99" t="s">
        <v>227</v>
      </c>
      <c r="AB38" s="55"/>
      <c r="AC38" s="55"/>
      <c r="AD38" s="55"/>
    </row>
    <row r="39" spans="1:30" ht="42.75">
      <c r="A39" s="27" t="s">
        <v>430</v>
      </c>
      <c r="B39" s="27" t="s">
        <v>430</v>
      </c>
      <c r="C39" s="51" t="s">
        <v>302</v>
      </c>
      <c r="D39" s="27" t="s">
        <v>303</v>
      </c>
      <c r="E39" s="27" t="s">
        <v>304</v>
      </c>
      <c r="F39" s="73" t="s">
        <v>305</v>
      </c>
      <c r="G39" s="62"/>
      <c r="H39" s="29" t="s">
        <v>7</v>
      </c>
      <c r="I39" s="35" t="s">
        <v>142</v>
      </c>
      <c r="J39" s="28" t="s">
        <v>243</v>
      </c>
      <c r="K39" s="35" t="s">
        <v>142</v>
      </c>
      <c r="L39" s="36" t="s">
        <v>306</v>
      </c>
      <c r="M39" s="30">
        <v>45740</v>
      </c>
      <c r="N39" s="30">
        <v>45741</v>
      </c>
      <c r="O39" s="46" t="s">
        <v>226</v>
      </c>
      <c r="P39" s="46" t="s">
        <v>226</v>
      </c>
      <c r="Q39" s="46" t="s">
        <v>226</v>
      </c>
      <c r="R39" s="46" t="s">
        <v>226</v>
      </c>
      <c r="S39" s="120"/>
      <c r="T39" s="35">
        <v>1</v>
      </c>
      <c r="U39" s="129">
        <v>170.12</v>
      </c>
      <c r="V39" s="35">
        <v>1</v>
      </c>
      <c r="W39" s="129">
        <v>57</v>
      </c>
      <c r="X39" s="35">
        <f t="shared" si="3"/>
        <v>2</v>
      </c>
      <c r="Y39" s="131">
        <f t="shared" si="2"/>
        <v>227.12</v>
      </c>
      <c r="Z39" s="96">
        <f t="shared" si="0"/>
        <v>227.12</v>
      </c>
      <c r="AA39" s="99" t="s">
        <v>227</v>
      </c>
      <c r="AB39" s="55"/>
    </row>
    <row r="40" spans="1:30" ht="42.75">
      <c r="A40" s="27" t="s">
        <v>430</v>
      </c>
      <c r="B40" s="27" t="s">
        <v>430</v>
      </c>
      <c r="C40" s="51" t="s">
        <v>307</v>
      </c>
      <c r="D40" s="27" t="s">
        <v>308</v>
      </c>
      <c r="E40" s="27" t="s">
        <v>309</v>
      </c>
      <c r="F40" s="73" t="s">
        <v>305</v>
      </c>
      <c r="G40" s="62"/>
      <c r="H40" s="29" t="s">
        <v>7</v>
      </c>
      <c r="I40" s="35" t="s">
        <v>142</v>
      </c>
      <c r="J40" s="28" t="s">
        <v>243</v>
      </c>
      <c r="K40" s="35" t="s">
        <v>142</v>
      </c>
      <c r="L40" s="36" t="s">
        <v>310</v>
      </c>
      <c r="M40" s="30">
        <v>45747</v>
      </c>
      <c r="N40" s="30">
        <v>45747</v>
      </c>
      <c r="O40" s="46" t="s">
        <v>226</v>
      </c>
      <c r="P40" s="46" t="s">
        <v>226</v>
      </c>
      <c r="Q40" s="46" t="s">
        <v>226</v>
      </c>
      <c r="R40" s="46" t="s">
        <v>226</v>
      </c>
      <c r="S40" s="120"/>
      <c r="T40" s="35"/>
      <c r="U40" s="129"/>
      <c r="V40" s="35">
        <v>1</v>
      </c>
      <c r="W40" s="129">
        <v>55</v>
      </c>
      <c r="X40" s="35">
        <f t="shared" si="3"/>
        <v>1</v>
      </c>
      <c r="Y40" s="131">
        <f t="shared" si="2"/>
        <v>55</v>
      </c>
      <c r="Z40" s="96">
        <f t="shared" si="0"/>
        <v>55</v>
      </c>
      <c r="AA40" s="99" t="s">
        <v>227</v>
      </c>
      <c r="AB40" s="55"/>
    </row>
    <row r="41" spans="1:30" ht="42.75">
      <c r="A41" s="27" t="s">
        <v>430</v>
      </c>
      <c r="B41" s="27" t="s">
        <v>430</v>
      </c>
      <c r="C41" s="27" t="s">
        <v>174</v>
      </c>
      <c r="D41" s="27" t="s">
        <v>301</v>
      </c>
      <c r="E41" s="27" t="s">
        <v>143</v>
      </c>
      <c r="F41" s="28" t="s">
        <v>188</v>
      </c>
      <c r="G41" s="62"/>
      <c r="H41" s="29" t="s">
        <v>7</v>
      </c>
      <c r="I41" s="35" t="s">
        <v>142</v>
      </c>
      <c r="J41" s="28" t="s">
        <v>243</v>
      </c>
      <c r="K41" s="35" t="s">
        <v>142</v>
      </c>
      <c r="L41" s="35" t="s">
        <v>306</v>
      </c>
      <c r="M41" s="30">
        <v>45740</v>
      </c>
      <c r="N41" s="30">
        <v>45741</v>
      </c>
      <c r="O41" s="46" t="s">
        <v>226</v>
      </c>
      <c r="P41" s="46" t="s">
        <v>226</v>
      </c>
      <c r="Q41" s="46" t="s">
        <v>226</v>
      </c>
      <c r="R41" s="46" t="s">
        <v>226</v>
      </c>
      <c r="S41" s="120"/>
      <c r="T41" s="35">
        <v>1</v>
      </c>
      <c r="U41" s="129">
        <v>120</v>
      </c>
      <c r="V41" s="35">
        <v>1</v>
      </c>
      <c r="W41" s="129">
        <v>55</v>
      </c>
      <c r="X41" s="35">
        <f t="shared" si="3"/>
        <v>2</v>
      </c>
      <c r="Y41" s="131">
        <f t="shared" si="2"/>
        <v>175</v>
      </c>
      <c r="Z41" s="96">
        <f t="shared" si="0"/>
        <v>175</v>
      </c>
      <c r="AA41" s="99" t="s">
        <v>227</v>
      </c>
      <c r="AB41" s="55"/>
    </row>
    <row r="42" spans="1:30" ht="42.75">
      <c r="A42" s="27" t="s">
        <v>430</v>
      </c>
      <c r="B42" s="27" t="s">
        <v>430</v>
      </c>
      <c r="C42" s="27" t="s">
        <v>148</v>
      </c>
      <c r="D42" s="27">
        <v>3735</v>
      </c>
      <c r="E42" s="27" t="s">
        <v>143</v>
      </c>
      <c r="F42" s="73" t="s">
        <v>188</v>
      </c>
      <c r="G42" s="62"/>
      <c r="H42" s="29" t="s">
        <v>202</v>
      </c>
      <c r="I42" s="35" t="s">
        <v>142</v>
      </c>
      <c r="J42" s="28" t="s">
        <v>243</v>
      </c>
      <c r="K42" s="35" t="s">
        <v>142</v>
      </c>
      <c r="L42" s="50" t="s">
        <v>310</v>
      </c>
      <c r="M42" s="30">
        <v>45747</v>
      </c>
      <c r="N42" s="30">
        <v>45747</v>
      </c>
      <c r="O42" s="46" t="s">
        <v>226</v>
      </c>
      <c r="P42" s="46" t="s">
        <v>226</v>
      </c>
      <c r="Q42" s="46" t="s">
        <v>226</v>
      </c>
      <c r="R42" s="46" t="s">
        <v>226</v>
      </c>
      <c r="S42" s="120"/>
      <c r="T42" s="128"/>
      <c r="U42" s="129"/>
      <c r="V42" s="35">
        <v>1</v>
      </c>
      <c r="W42" s="129">
        <v>55</v>
      </c>
      <c r="X42" s="35">
        <f t="shared" si="3"/>
        <v>1</v>
      </c>
      <c r="Y42" s="131">
        <f t="shared" si="2"/>
        <v>55</v>
      </c>
      <c r="Z42" s="96">
        <f t="shared" si="0"/>
        <v>55</v>
      </c>
      <c r="AA42" s="99" t="s">
        <v>227</v>
      </c>
      <c r="AB42" s="55"/>
    </row>
    <row r="43" spans="1:30" ht="42.75">
      <c r="A43" s="27" t="s">
        <v>430</v>
      </c>
      <c r="B43" s="27" t="s">
        <v>430</v>
      </c>
      <c r="C43" s="27" t="s">
        <v>163</v>
      </c>
      <c r="D43" s="27">
        <v>2399</v>
      </c>
      <c r="E43" s="27" t="s">
        <v>210</v>
      </c>
      <c r="F43" s="73" t="s">
        <v>179</v>
      </c>
      <c r="G43" s="62"/>
      <c r="H43" s="29" t="s">
        <v>7</v>
      </c>
      <c r="I43" s="35" t="s">
        <v>142</v>
      </c>
      <c r="J43" s="28" t="s">
        <v>243</v>
      </c>
      <c r="K43" s="35" t="s">
        <v>142</v>
      </c>
      <c r="L43" s="36" t="s">
        <v>311</v>
      </c>
      <c r="M43" s="30">
        <v>45741</v>
      </c>
      <c r="N43" s="30">
        <v>45741</v>
      </c>
      <c r="O43" s="46" t="s">
        <v>226</v>
      </c>
      <c r="P43" s="46" t="s">
        <v>226</v>
      </c>
      <c r="Q43" s="46" t="s">
        <v>226</v>
      </c>
      <c r="R43" s="46" t="s">
        <v>226</v>
      </c>
      <c r="S43" s="120"/>
      <c r="T43" s="35"/>
      <c r="U43" s="129"/>
      <c r="V43" s="35">
        <v>1</v>
      </c>
      <c r="W43" s="129">
        <v>55</v>
      </c>
      <c r="X43" s="35">
        <f t="shared" si="3"/>
        <v>1</v>
      </c>
      <c r="Y43" s="131">
        <f t="shared" si="2"/>
        <v>55</v>
      </c>
      <c r="Z43" s="96">
        <f t="shared" si="0"/>
        <v>55</v>
      </c>
      <c r="AA43" s="99" t="s">
        <v>227</v>
      </c>
      <c r="AB43" s="55"/>
    </row>
    <row r="44" spans="1:30" ht="42.75">
      <c r="A44" s="27" t="s">
        <v>430</v>
      </c>
      <c r="B44" s="27" t="s">
        <v>430</v>
      </c>
      <c r="C44" s="27" t="s">
        <v>265</v>
      </c>
      <c r="D44" s="27" t="s">
        <v>266</v>
      </c>
      <c r="E44" s="27" t="s">
        <v>169</v>
      </c>
      <c r="F44" s="28" t="s">
        <v>179</v>
      </c>
      <c r="G44" s="62"/>
      <c r="H44" s="29" t="s">
        <v>179</v>
      </c>
      <c r="I44" s="35" t="s">
        <v>142</v>
      </c>
      <c r="J44" s="28" t="s">
        <v>243</v>
      </c>
      <c r="K44" s="35" t="s">
        <v>142</v>
      </c>
      <c r="L44" s="36" t="s">
        <v>311</v>
      </c>
      <c r="M44" s="30">
        <v>45742</v>
      </c>
      <c r="N44" s="30">
        <v>45742</v>
      </c>
      <c r="O44" s="46" t="s">
        <v>226</v>
      </c>
      <c r="P44" s="46" t="s">
        <v>226</v>
      </c>
      <c r="Q44" s="46" t="s">
        <v>226</v>
      </c>
      <c r="R44" s="46" t="s">
        <v>226</v>
      </c>
      <c r="S44" s="120"/>
      <c r="T44" s="35"/>
      <c r="U44" s="129">
        <v>0</v>
      </c>
      <c r="V44" s="35">
        <v>1</v>
      </c>
      <c r="W44" s="129">
        <v>57</v>
      </c>
      <c r="X44" s="35">
        <f t="shared" si="3"/>
        <v>1</v>
      </c>
      <c r="Y44" s="131">
        <f t="shared" si="2"/>
        <v>57</v>
      </c>
      <c r="Z44" s="96">
        <f t="shared" si="0"/>
        <v>57</v>
      </c>
      <c r="AA44" s="99" t="s">
        <v>227</v>
      </c>
      <c r="AB44" s="55"/>
    </row>
    <row r="45" spans="1:30" ht="34.5" customHeight="1">
      <c r="A45" s="27" t="s">
        <v>430</v>
      </c>
      <c r="B45" s="27" t="s">
        <v>430</v>
      </c>
      <c r="C45" s="27" t="s">
        <v>161</v>
      </c>
      <c r="D45" s="27">
        <v>865060</v>
      </c>
      <c r="E45" s="27" t="s">
        <v>189</v>
      </c>
      <c r="F45" s="28" t="s">
        <v>312</v>
      </c>
      <c r="G45" s="62"/>
      <c r="H45" s="29" t="s">
        <v>7</v>
      </c>
      <c r="I45" s="35" t="s">
        <v>142</v>
      </c>
      <c r="J45" s="28" t="s">
        <v>243</v>
      </c>
      <c r="K45" s="35" t="s">
        <v>183</v>
      </c>
      <c r="L45" s="28" t="s">
        <v>184</v>
      </c>
      <c r="M45" s="30">
        <v>45732</v>
      </c>
      <c r="N45" s="30">
        <v>45737</v>
      </c>
      <c r="O45" s="46" t="s">
        <v>226</v>
      </c>
      <c r="P45" s="46" t="s">
        <v>226</v>
      </c>
      <c r="Q45" s="46" t="s">
        <v>226</v>
      </c>
      <c r="R45" s="46" t="s">
        <v>226</v>
      </c>
      <c r="S45" s="120"/>
      <c r="T45" s="35">
        <v>5</v>
      </c>
      <c r="U45" s="129">
        <v>313.27999999999997</v>
      </c>
      <c r="V45" s="35">
        <v>1</v>
      </c>
      <c r="W45" s="129">
        <v>94</v>
      </c>
      <c r="X45" s="35">
        <f t="shared" si="3"/>
        <v>6</v>
      </c>
      <c r="Y45" s="131">
        <f t="shared" si="2"/>
        <v>1660.3999999999999</v>
      </c>
      <c r="Z45" s="96">
        <f t="shared" si="0"/>
        <v>1660.3999999999999</v>
      </c>
      <c r="AA45" s="104" t="s">
        <v>232</v>
      </c>
      <c r="AB45" s="55"/>
    </row>
    <row r="46" spans="1:30" ht="15.75" customHeight="1">
      <c r="A46" s="240" t="s">
        <v>40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20"/>
      <c r="M46" s="58"/>
      <c r="N46" s="58"/>
      <c r="O46" s="58"/>
      <c r="P46" s="58"/>
      <c r="Q46" s="111"/>
      <c r="R46" s="111"/>
      <c r="S46" s="111"/>
      <c r="T46" s="55"/>
      <c r="U46" s="116"/>
      <c r="V46" s="55"/>
      <c r="W46" s="116"/>
      <c r="X46" s="68"/>
      <c r="Y46" s="116"/>
      <c r="Z46" s="118"/>
      <c r="AA46" s="55"/>
      <c r="AB46" s="55"/>
    </row>
    <row r="47" spans="1:30" ht="15.75" customHeight="1">
      <c r="A47" s="241" t="s">
        <v>41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2"/>
      <c r="M47" s="58"/>
      <c r="N47" s="58"/>
      <c r="O47" s="58"/>
      <c r="P47" s="58"/>
      <c r="Q47" s="111"/>
      <c r="R47" s="111"/>
      <c r="S47" s="111"/>
      <c r="T47" s="55"/>
      <c r="U47" s="116"/>
      <c r="V47" s="55"/>
      <c r="W47" s="116"/>
      <c r="X47" s="68"/>
      <c r="Y47" s="116"/>
      <c r="Z47" s="118"/>
      <c r="AA47" s="55"/>
      <c r="AB47" s="55"/>
    </row>
    <row r="48" spans="1:30" ht="15.75" customHeight="1">
      <c r="A48" s="230" t="s">
        <v>42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58"/>
      <c r="N48" s="58"/>
      <c r="O48" s="58"/>
      <c r="P48" s="58"/>
      <c r="Q48" s="111"/>
      <c r="R48" s="111"/>
      <c r="S48" s="111"/>
      <c r="T48" s="55"/>
      <c r="U48" s="116"/>
      <c r="V48" s="55"/>
      <c r="W48" s="116"/>
      <c r="X48" s="68"/>
      <c r="Y48" s="116"/>
      <c r="Z48" s="118"/>
      <c r="AA48" s="55"/>
      <c r="AB48" s="55"/>
    </row>
    <row r="49" spans="1:28" ht="15.75" customHeight="1">
      <c r="A49" s="230" t="s">
        <v>43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2"/>
      <c r="M49" s="58"/>
      <c r="N49" s="58"/>
      <c r="O49" s="58"/>
      <c r="P49" s="58"/>
      <c r="Q49" s="111"/>
      <c r="R49" s="111"/>
      <c r="S49" s="111"/>
      <c r="T49" s="55"/>
      <c r="U49" s="116"/>
      <c r="V49" s="55"/>
      <c r="W49" s="116"/>
      <c r="X49" s="68"/>
      <c r="Y49" s="116"/>
      <c r="Z49" s="118"/>
      <c r="AA49" s="55"/>
      <c r="AB49" s="55"/>
    </row>
    <row r="50" spans="1:28" ht="15.75" customHeight="1">
      <c r="A50" s="230" t="s">
        <v>44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58"/>
      <c r="N50" s="58"/>
      <c r="O50" s="58"/>
      <c r="P50" s="58"/>
      <c r="Q50" s="111"/>
      <c r="R50" s="111"/>
      <c r="S50" s="111"/>
      <c r="T50" s="55"/>
      <c r="U50" s="116"/>
      <c r="V50" s="55"/>
      <c r="W50" s="116"/>
      <c r="X50" s="68"/>
      <c r="Y50" s="116"/>
      <c r="Z50" s="118"/>
      <c r="AA50" s="55"/>
      <c r="AB50" s="55"/>
    </row>
    <row r="51" spans="1:28" ht="15.75" customHeight="1">
      <c r="A51" s="230" t="s">
        <v>45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  <c r="M51" s="58"/>
      <c r="N51" s="58"/>
      <c r="O51" s="58"/>
      <c r="P51" s="58"/>
      <c r="Q51" s="111"/>
      <c r="R51" s="111"/>
      <c r="S51" s="111"/>
      <c r="T51" s="55"/>
      <c r="U51" s="116"/>
      <c r="V51" s="55"/>
      <c r="W51" s="116"/>
      <c r="X51" s="68"/>
      <c r="Y51" s="116"/>
      <c r="Z51" s="118"/>
      <c r="AA51" s="55"/>
      <c r="AB51" s="55"/>
    </row>
    <row r="52" spans="1:28" ht="15.75" customHeight="1">
      <c r="A52" s="230" t="s">
        <v>46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2"/>
      <c r="M52" s="58"/>
      <c r="N52" s="58"/>
      <c r="O52" s="58"/>
      <c r="P52" s="58"/>
      <c r="Q52" s="111"/>
      <c r="R52" s="111"/>
      <c r="S52" s="111"/>
      <c r="T52" s="55"/>
      <c r="U52" s="116"/>
      <c r="V52" s="55"/>
      <c r="W52" s="116"/>
      <c r="X52" s="68"/>
      <c r="Y52" s="116"/>
      <c r="Z52" s="118"/>
      <c r="AA52" s="55"/>
      <c r="AB52" s="55"/>
    </row>
    <row r="53" spans="1:28" ht="15.75" customHeight="1">
      <c r="A53" s="230" t="s">
        <v>47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2"/>
      <c r="M53" s="58"/>
      <c r="N53" s="58"/>
      <c r="O53" s="58"/>
      <c r="P53" s="58"/>
      <c r="Q53" s="111"/>
      <c r="R53" s="111"/>
      <c r="S53" s="111"/>
      <c r="T53" s="55"/>
      <c r="U53" s="116"/>
      <c r="V53" s="55"/>
      <c r="W53" s="116"/>
      <c r="X53" s="68"/>
      <c r="Y53" s="116"/>
      <c r="Z53" s="118"/>
      <c r="AA53" s="55"/>
      <c r="AB53" s="55"/>
    </row>
    <row r="54" spans="1:28" ht="15.75" customHeight="1">
      <c r="A54" s="230" t="s">
        <v>91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  <c r="M54" s="58"/>
      <c r="N54" s="58"/>
      <c r="O54" s="58"/>
      <c r="P54" s="58"/>
      <c r="Q54" s="111"/>
      <c r="R54" s="111"/>
      <c r="S54" s="111"/>
      <c r="T54" s="55"/>
      <c r="U54" s="116"/>
      <c r="V54" s="55"/>
      <c r="W54" s="116"/>
      <c r="X54" s="68"/>
      <c r="Y54" s="116"/>
      <c r="Z54" s="118"/>
      <c r="AA54" s="55"/>
      <c r="AB54" s="55"/>
    </row>
    <row r="55" spans="1:28" ht="15.75" customHeight="1">
      <c r="A55" s="230" t="s">
        <v>92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  <c r="M55" s="58"/>
      <c r="N55" s="58"/>
      <c r="O55" s="58"/>
      <c r="P55" s="58"/>
      <c r="Q55" s="111"/>
      <c r="R55" s="111"/>
      <c r="S55" s="111"/>
      <c r="T55" s="55"/>
      <c r="U55" s="116"/>
      <c r="V55" s="55"/>
      <c r="W55" s="116"/>
      <c r="X55" s="68"/>
      <c r="Y55" s="116"/>
      <c r="Z55" s="118"/>
      <c r="AA55" s="55"/>
      <c r="AB55" s="55"/>
    </row>
    <row r="56" spans="1:28" ht="15.75" customHeight="1">
      <c r="A56" s="230" t="s">
        <v>93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M56" s="58"/>
      <c r="N56" s="58"/>
      <c r="O56" s="58"/>
      <c r="P56" s="58"/>
      <c r="Q56" s="111"/>
      <c r="R56" s="111"/>
      <c r="S56" s="111"/>
      <c r="T56" s="55"/>
      <c r="U56" s="116"/>
      <c r="V56" s="55"/>
      <c r="W56" s="116"/>
      <c r="X56" s="68"/>
      <c r="Y56" s="116"/>
      <c r="Z56" s="118"/>
      <c r="AA56" s="55"/>
      <c r="AB56" s="55"/>
    </row>
    <row r="57" spans="1:28" ht="15.75" customHeight="1">
      <c r="A57" s="230" t="s">
        <v>94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  <c r="M57" s="58"/>
      <c r="N57" s="58"/>
      <c r="O57" s="58"/>
      <c r="P57" s="58"/>
      <c r="Q57" s="111"/>
      <c r="R57" s="111"/>
      <c r="S57" s="111"/>
      <c r="T57" s="55"/>
      <c r="U57" s="116"/>
      <c r="V57" s="55"/>
      <c r="W57" s="116"/>
      <c r="X57" s="68"/>
      <c r="Y57" s="116"/>
      <c r="Z57" s="118"/>
      <c r="AA57" s="55"/>
      <c r="AB57" s="55"/>
    </row>
    <row r="58" spans="1:28" ht="15.75" customHeight="1">
      <c r="A58" s="230" t="s">
        <v>95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  <c r="M58" s="58"/>
      <c r="N58" s="58"/>
      <c r="O58" s="58"/>
      <c r="P58" s="58"/>
      <c r="Q58" s="111"/>
      <c r="R58" s="111"/>
      <c r="S58" s="111"/>
      <c r="T58" s="55"/>
      <c r="U58" s="116"/>
      <c r="V58" s="55"/>
      <c r="W58" s="116"/>
      <c r="X58" s="68"/>
      <c r="Y58" s="116"/>
      <c r="Z58" s="118"/>
      <c r="AA58" s="55"/>
      <c r="AB58" s="55"/>
    </row>
    <row r="59" spans="1:28" ht="15.75" customHeight="1">
      <c r="A59" s="230" t="s">
        <v>96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  <c r="M59" s="58"/>
      <c r="N59" s="58"/>
      <c r="O59" s="58"/>
      <c r="P59" s="58"/>
      <c r="Q59" s="111"/>
      <c r="R59" s="111"/>
      <c r="S59" s="111"/>
      <c r="T59" s="55"/>
      <c r="U59" s="116"/>
      <c r="V59" s="55"/>
      <c r="W59" s="116"/>
      <c r="X59" s="68"/>
      <c r="Y59" s="116"/>
      <c r="Z59" s="118"/>
      <c r="AA59" s="55"/>
      <c r="AB59" s="55"/>
    </row>
    <row r="60" spans="1:28" ht="15.75" customHeight="1">
      <c r="A60" s="230" t="s">
        <v>97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58"/>
      <c r="N60" s="58"/>
      <c r="O60" s="58"/>
      <c r="P60" s="58"/>
      <c r="Q60" s="111"/>
      <c r="R60" s="111"/>
      <c r="S60" s="111"/>
      <c r="T60" s="55"/>
      <c r="U60" s="116"/>
      <c r="V60" s="55"/>
      <c r="W60" s="116"/>
      <c r="X60" s="68"/>
      <c r="Y60" s="116"/>
      <c r="Z60" s="118"/>
      <c r="AA60" s="55"/>
      <c r="AB60" s="55"/>
    </row>
    <row r="61" spans="1:28" ht="15.75" customHeight="1">
      <c r="A61" s="230" t="s">
        <v>98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58"/>
      <c r="N61" s="58"/>
      <c r="O61" s="58"/>
      <c r="P61" s="58"/>
      <c r="Q61" s="111"/>
      <c r="R61" s="111"/>
      <c r="S61" s="111"/>
      <c r="T61" s="55"/>
      <c r="U61" s="116"/>
      <c r="V61" s="55"/>
      <c r="W61" s="116"/>
      <c r="X61" s="68"/>
      <c r="Y61" s="116"/>
      <c r="Z61" s="118"/>
      <c r="AA61" s="55"/>
      <c r="AB61" s="55"/>
    </row>
    <row r="62" spans="1:28" ht="15.75" customHeight="1">
      <c r="A62" s="230" t="s">
        <v>99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58"/>
      <c r="N62" s="58"/>
      <c r="O62" s="58"/>
      <c r="P62" s="58"/>
      <c r="Q62" s="111"/>
      <c r="R62" s="111"/>
      <c r="S62" s="111"/>
      <c r="T62" s="55"/>
      <c r="U62" s="116"/>
      <c r="V62" s="55"/>
      <c r="W62" s="116"/>
      <c r="X62" s="68"/>
      <c r="Y62" s="116"/>
      <c r="Z62" s="118"/>
      <c r="AA62" s="55"/>
      <c r="AB62" s="55"/>
    </row>
    <row r="63" spans="1:28" ht="15.75" customHeight="1">
      <c r="A63" s="230" t="s">
        <v>100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58"/>
      <c r="N63" s="58"/>
      <c r="O63" s="58"/>
      <c r="P63" s="58"/>
      <c r="Q63" s="111"/>
      <c r="R63" s="111"/>
      <c r="S63" s="111"/>
      <c r="T63" s="55"/>
      <c r="U63" s="116"/>
      <c r="V63" s="55"/>
      <c r="W63" s="116"/>
      <c r="X63" s="68"/>
      <c r="Y63" s="116"/>
      <c r="Z63" s="118"/>
      <c r="AA63" s="55"/>
      <c r="AB63" s="55"/>
    </row>
    <row r="64" spans="1:28" ht="15.75" customHeight="1">
      <c r="A64" s="230" t="s">
        <v>101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2"/>
      <c r="M64" s="58"/>
      <c r="N64" s="58"/>
      <c r="O64" s="58"/>
      <c r="P64" s="58"/>
      <c r="Q64" s="111"/>
      <c r="R64" s="111"/>
      <c r="S64" s="111"/>
      <c r="T64" s="55"/>
      <c r="U64" s="116"/>
      <c r="V64" s="55"/>
      <c r="W64" s="116"/>
      <c r="X64" s="68"/>
      <c r="Y64" s="116"/>
      <c r="Z64" s="118"/>
      <c r="AA64" s="55"/>
      <c r="AB64" s="55"/>
    </row>
    <row r="65" spans="1:28" ht="15.75" customHeight="1">
      <c r="A65" s="230" t="s">
        <v>102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11"/>
      <c r="T65" s="55"/>
      <c r="U65" s="116"/>
      <c r="V65" s="55"/>
      <c r="W65" s="116"/>
      <c r="X65" s="68"/>
      <c r="Y65" s="116"/>
      <c r="Z65" s="118"/>
      <c r="AA65" s="55"/>
      <c r="AB65" s="55"/>
    </row>
    <row r="66" spans="1:28" ht="15.75" customHeight="1">
      <c r="A66" s="230" t="s">
        <v>103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11"/>
      <c r="T66" s="55"/>
      <c r="U66" s="116"/>
      <c r="V66" s="55"/>
      <c r="W66" s="116"/>
      <c r="X66" s="68"/>
      <c r="Y66" s="116"/>
      <c r="Z66" s="118"/>
      <c r="AA66" s="55"/>
      <c r="AB66" s="55"/>
    </row>
    <row r="67" spans="1:28" ht="15.75" customHeight="1">
      <c r="A67" s="230" t="s">
        <v>104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11"/>
      <c r="T67" s="55"/>
      <c r="U67" s="116"/>
      <c r="V67" s="55"/>
      <c r="W67" s="116"/>
      <c r="X67" s="68"/>
      <c r="Y67" s="116"/>
      <c r="Z67" s="118"/>
      <c r="AA67" s="55"/>
      <c r="AB67" s="55"/>
    </row>
    <row r="68" spans="1:28" ht="15.75" customHeight="1">
      <c r="A68" s="230" t="s">
        <v>105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11"/>
      <c r="T68" s="55"/>
      <c r="U68" s="116"/>
      <c r="V68" s="55"/>
      <c r="W68" s="116"/>
      <c r="X68" s="68"/>
      <c r="Y68" s="116"/>
      <c r="Z68" s="118"/>
      <c r="AA68" s="55"/>
      <c r="AB68" s="55"/>
    </row>
    <row r="69" spans="1:28" ht="15.75" customHeight="1">
      <c r="A69" s="230" t="s">
        <v>106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11"/>
      <c r="T69" s="55"/>
      <c r="U69" s="116"/>
      <c r="V69" s="55"/>
      <c r="W69" s="116"/>
      <c r="X69" s="68"/>
      <c r="Y69" s="116"/>
      <c r="Z69" s="118"/>
      <c r="AA69" s="55"/>
      <c r="AB69" s="55"/>
    </row>
    <row r="70" spans="1:28" ht="15.75" customHeight="1">
      <c r="A70" s="230" t="s">
        <v>107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11"/>
      <c r="T70" s="55"/>
      <c r="U70" s="116"/>
      <c r="V70" s="55"/>
      <c r="W70" s="116"/>
      <c r="X70" s="68"/>
      <c r="Y70" s="116"/>
      <c r="Z70" s="118"/>
      <c r="AA70" s="55"/>
      <c r="AB70" s="55"/>
    </row>
    <row r="71" spans="1:28" ht="15.75" customHeight="1">
      <c r="A71" s="230" t="s">
        <v>108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11"/>
      <c r="T71" s="55"/>
      <c r="U71" s="116"/>
      <c r="V71" s="55"/>
      <c r="W71" s="116"/>
      <c r="X71" s="68"/>
      <c r="Y71" s="116"/>
      <c r="Z71" s="118"/>
      <c r="AA71" s="55"/>
      <c r="AB71" s="55"/>
    </row>
    <row r="72" spans="1:28" ht="15.75" customHeight="1">
      <c r="A72" s="230" t="s">
        <v>109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11"/>
      <c r="T72" s="55"/>
      <c r="U72" s="116"/>
      <c r="V72" s="55"/>
      <c r="W72" s="116"/>
      <c r="X72" s="68"/>
      <c r="Y72" s="116"/>
      <c r="Z72" s="118"/>
      <c r="AA72" s="55"/>
      <c r="AB72" s="55"/>
    </row>
    <row r="73" spans="1:28" ht="15.75" customHeight="1">
      <c r="A73" s="230" t="s">
        <v>110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11"/>
      <c r="T73" s="55"/>
      <c r="U73" s="116"/>
      <c r="V73" s="55"/>
      <c r="W73" s="116"/>
      <c r="X73" s="68"/>
      <c r="Y73" s="116"/>
      <c r="Z73" s="118"/>
      <c r="AA73" s="55"/>
      <c r="AB73" s="55"/>
    </row>
    <row r="74" spans="1:28" ht="15.75" customHeight="1">
      <c r="A74" s="230" t="s">
        <v>111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11"/>
      <c r="T74" s="55"/>
      <c r="U74" s="116"/>
      <c r="V74" s="55"/>
      <c r="W74" s="116"/>
      <c r="X74" s="68"/>
      <c r="Y74" s="116"/>
      <c r="Z74" s="118"/>
      <c r="AA74" s="55"/>
      <c r="AB74" s="55"/>
    </row>
    <row r="75" spans="1:28" ht="15.75" customHeight="1">
      <c r="A75" s="230" t="s">
        <v>112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11"/>
      <c r="T75" s="55"/>
      <c r="U75" s="116"/>
      <c r="V75" s="55"/>
      <c r="W75" s="116"/>
      <c r="X75" s="68"/>
      <c r="Y75" s="116"/>
      <c r="Z75" s="118"/>
      <c r="AA75" s="55"/>
      <c r="AB75" s="55"/>
    </row>
  </sheetData>
  <autoFilter ref="A6:G59" xr:uid="{218DA706-F141-456B-8110-5BCA4E0E5005}"/>
  <mergeCells count="63"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46:L46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A58:L58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68:L6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75:L75"/>
    <mergeCell ref="A69:L69"/>
    <mergeCell ref="A70:L70"/>
    <mergeCell ref="A71:L71"/>
    <mergeCell ref="A72:L72"/>
    <mergeCell ref="A73:L73"/>
    <mergeCell ref="A74:L74"/>
  </mergeCells>
  <conditionalFormatting sqref="AC8:AC30">
    <cfRule type="notContainsBlanks" dxfId="13" priority="1">
      <formula>LEN(TRIM(AC8))&gt;0</formula>
    </cfRule>
  </conditionalFormatting>
  <dataValidations count="3">
    <dataValidation type="list" allowBlank="1" sqref="H8:H45" xr:uid="{8BE864DA-9DB6-4EC1-8FA5-7907EAC1A52E}">
      <formula1>"SERVIÇO,CURSO,EVENTO,REUNIÃO,OUTROS"</formula1>
    </dataValidation>
    <dataValidation type="list" allowBlank="1" sqref="Q32:R34" xr:uid="{C0961443-5C9A-4943-BE19-437B8240DEA2}">
      <formula1>#REF!</formula1>
    </dataValidation>
    <dataValidation type="list" allowBlank="1" sqref="O37:R45 O8:R9 O14:R18 O21:R23 O27:R27 O29:R31 Q10:R11" xr:uid="{6F6BD1AE-2471-4AF9-9351-626264EC88AF}">
      <formula1>$AC$8:$AC$75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A244-C05B-450D-B61B-4CCDA3758BE6}">
  <sheetPr>
    <tabColor theme="0"/>
  </sheetPr>
  <dimension ref="A1:AD75"/>
  <sheetViews>
    <sheetView zoomScale="90" zoomScaleNormal="90" zoomScaleSheetLayoutView="80" workbookViewId="0">
      <selection activeCell="C13" sqref="C13"/>
    </sheetView>
  </sheetViews>
  <sheetFormatPr defaultColWidth="0" defaultRowHeight="15" customHeight="1" zeroHeight="1"/>
  <cols>
    <col min="1" max="1" width="19.75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82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17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357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48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26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44" t="s">
        <v>82</v>
      </c>
      <c r="Z6" s="249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33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47"/>
      <c r="T7" s="33" t="s">
        <v>87</v>
      </c>
      <c r="U7" s="115" t="s">
        <v>88</v>
      </c>
      <c r="V7" s="33" t="s">
        <v>89</v>
      </c>
      <c r="W7" s="115" t="s">
        <v>90</v>
      </c>
      <c r="X7" s="243"/>
      <c r="Y7" s="245"/>
      <c r="Z7" s="249"/>
      <c r="AA7" s="227"/>
      <c r="AB7" s="56"/>
      <c r="AC7" s="56"/>
      <c r="AD7" s="56"/>
    </row>
    <row r="8" spans="1:30" s="39" customFormat="1" ht="45" customHeight="1">
      <c r="A8" s="135" t="s">
        <v>430</v>
      </c>
      <c r="B8" s="135" t="s">
        <v>430</v>
      </c>
      <c r="C8" s="27" t="s">
        <v>161</v>
      </c>
      <c r="D8" s="27">
        <v>865060</v>
      </c>
      <c r="E8" s="27" t="s">
        <v>189</v>
      </c>
      <c r="F8" s="28" t="s">
        <v>317</v>
      </c>
      <c r="G8" s="62"/>
      <c r="H8" s="29" t="s">
        <v>7</v>
      </c>
      <c r="I8" s="35" t="s">
        <v>142</v>
      </c>
      <c r="J8" s="28" t="s">
        <v>243</v>
      </c>
      <c r="K8" s="35" t="s">
        <v>166</v>
      </c>
      <c r="L8" s="28" t="s">
        <v>167</v>
      </c>
      <c r="M8" s="30">
        <v>45757</v>
      </c>
      <c r="N8" s="30">
        <v>45760</v>
      </c>
      <c r="O8" s="105" t="s">
        <v>226</v>
      </c>
      <c r="P8" s="105" t="s">
        <v>226</v>
      </c>
      <c r="Q8" s="105" t="s">
        <v>226</v>
      </c>
      <c r="R8" s="105" t="s">
        <v>226</v>
      </c>
      <c r="S8" s="120"/>
      <c r="T8" s="35">
        <v>3</v>
      </c>
      <c r="U8" s="95">
        <v>313.27999999999997</v>
      </c>
      <c r="V8" s="35">
        <v>1</v>
      </c>
      <c r="W8" s="95">
        <v>94</v>
      </c>
      <c r="X8" s="35">
        <f t="shared" ref="X8:X20" si="0">T8+V8</f>
        <v>4</v>
      </c>
      <c r="Y8" s="96">
        <f>(T8*U8)+(V8*W8)</f>
        <v>1033.8399999999999</v>
      </c>
      <c r="Z8" s="96">
        <f t="shared" ref="Z8:Z20" si="1">Y8+S8</f>
        <v>1033.8399999999999</v>
      </c>
      <c r="AA8" s="99" t="s">
        <v>227</v>
      </c>
      <c r="AB8" s="38"/>
      <c r="AC8" s="41"/>
      <c r="AD8" s="38"/>
    </row>
    <row r="9" spans="1:30" s="39" customFormat="1" ht="45" customHeight="1">
      <c r="A9" s="135" t="s">
        <v>430</v>
      </c>
      <c r="B9" s="135" t="s">
        <v>430</v>
      </c>
      <c r="C9" s="27" t="s">
        <v>180</v>
      </c>
      <c r="D9" s="27">
        <v>861065</v>
      </c>
      <c r="E9" s="27" t="s">
        <v>181</v>
      </c>
      <c r="F9" s="28" t="s">
        <v>318</v>
      </c>
      <c r="G9" s="28"/>
      <c r="H9" s="29" t="s">
        <v>7</v>
      </c>
      <c r="I9" s="35" t="s">
        <v>142</v>
      </c>
      <c r="J9" s="28" t="s">
        <v>243</v>
      </c>
      <c r="K9" s="35" t="s">
        <v>319</v>
      </c>
      <c r="L9" s="50" t="s">
        <v>320</v>
      </c>
      <c r="M9" s="30">
        <v>45746</v>
      </c>
      <c r="N9" s="30">
        <v>45749</v>
      </c>
      <c r="O9" s="37" t="s">
        <v>225</v>
      </c>
      <c r="P9" s="77" t="s">
        <v>529</v>
      </c>
      <c r="Q9" s="105">
        <v>6563.07</v>
      </c>
      <c r="R9" s="105" t="s">
        <v>226</v>
      </c>
      <c r="S9" s="120">
        <f>Q9</f>
        <v>6563.07</v>
      </c>
      <c r="T9" s="35">
        <v>3</v>
      </c>
      <c r="U9" s="93">
        <v>1818.5920000000001</v>
      </c>
      <c r="V9" s="35"/>
      <c r="W9" s="95"/>
      <c r="X9" s="35">
        <f t="shared" si="0"/>
        <v>3</v>
      </c>
      <c r="Y9" s="96">
        <f t="shared" ref="Y9:Y20" si="2">(T9*U9)+(V9*W9)</f>
        <v>5455.7759999999998</v>
      </c>
      <c r="Z9" s="96">
        <f t="shared" si="1"/>
        <v>12018.846</v>
      </c>
      <c r="AA9" s="78"/>
      <c r="AB9" s="38"/>
      <c r="AC9" s="41"/>
      <c r="AD9" s="38"/>
    </row>
    <row r="10" spans="1:30" s="57" customFormat="1" ht="45" customHeight="1">
      <c r="A10" s="135" t="s">
        <v>430</v>
      </c>
      <c r="B10" s="135" t="s">
        <v>430</v>
      </c>
      <c r="C10" s="27" t="s">
        <v>180</v>
      </c>
      <c r="D10" s="27">
        <v>861065</v>
      </c>
      <c r="E10" s="27" t="s">
        <v>181</v>
      </c>
      <c r="F10" s="28" t="s">
        <v>318</v>
      </c>
      <c r="G10" s="28"/>
      <c r="H10" s="29" t="s">
        <v>7</v>
      </c>
      <c r="I10" s="35" t="s">
        <v>319</v>
      </c>
      <c r="J10" s="28" t="s">
        <v>320</v>
      </c>
      <c r="K10" s="35" t="s">
        <v>321</v>
      </c>
      <c r="L10" s="50" t="s">
        <v>322</v>
      </c>
      <c r="M10" s="30">
        <v>45749</v>
      </c>
      <c r="N10" s="30">
        <v>45751</v>
      </c>
      <c r="O10" s="37" t="s">
        <v>323</v>
      </c>
      <c r="P10" s="77" t="s">
        <v>529</v>
      </c>
      <c r="Q10" s="105">
        <v>2289.7600000000002</v>
      </c>
      <c r="R10" s="105">
        <v>6563.06</v>
      </c>
      <c r="S10" s="120">
        <f>Q10+R10</f>
        <v>8852.82</v>
      </c>
      <c r="T10" s="35">
        <v>2</v>
      </c>
      <c r="U10" s="93">
        <v>1818.5920000000001</v>
      </c>
      <c r="V10" s="35">
        <v>1</v>
      </c>
      <c r="W10" s="95">
        <v>545.57799999999997</v>
      </c>
      <c r="X10" s="35">
        <f t="shared" si="0"/>
        <v>3</v>
      </c>
      <c r="Y10" s="96">
        <f t="shared" si="2"/>
        <v>4182.7620000000006</v>
      </c>
      <c r="Z10" s="96">
        <f t="shared" si="1"/>
        <v>13035.582</v>
      </c>
      <c r="AA10" s="78"/>
      <c r="AB10" s="40"/>
      <c r="AC10" s="41"/>
      <c r="AD10" s="40"/>
    </row>
    <row r="11" spans="1:30" s="57" customFormat="1" ht="45" customHeight="1">
      <c r="A11" s="135" t="s">
        <v>430</v>
      </c>
      <c r="B11" s="135" t="s">
        <v>430</v>
      </c>
      <c r="C11" s="27" t="s">
        <v>180</v>
      </c>
      <c r="D11" s="27">
        <v>861065</v>
      </c>
      <c r="E11" s="27" t="s">
        <v>181</v>
      </c>
      <c r="F11" s="28" t="s">
        <v>318</v>
      </c>
      <c r="G11" s="28"/>
      <c r="H11" s="29" t="s">
        <v>7</v>
      </c>
      <c r="I11" s="35" t="s">
        <v>142</v>
      </c>
      <c r="J11" s="28" t="s">
        <v>243</v>
      </c>
      <c r="K11" s="35" t="s">
        <v>183</v>
      </c>
      <c r="L11" s="28" t="s">
        <v>324</v>
      </c>
      <c r="M11" s="30">
        <v>45753</v>
      </c>
      <c r="N11" s="30">
        <v>45757</v>
      </c>
      <c r="O11" s="37" t="s">
        <v>283</v>
      </c>
      <c r="P11" s="77" t="s">
        <v>529</v>
      </c>
      <c r="Q11" s="105">
        <v>3224.6</v>
      </c>
      <c r="R11" s="105" t="s">
        <v>226</v>
      </c>
      <c r="S11" s="120">
        <f>Q11</f>
        <v>3224.6</v>
      </c>
      <c r="T11" s="35">
        <v>4</v>
      </c>
      <c r="U11" s="93">
        <v>250.62</v>
      </c>
      <c r="V11" s="35"/>
      <c r="W11" s="95"/>
      <c r="X11" s="35">
        <f t="shared" si="0"/>
        <v>4</v>
      </c>
      <c r="Y11" s="96">
        <f t="shared" si="2"/>
        <v>1002.48</v>
      </c>
      <c r="Z11" s="96">
        <f t="shared" si="1"/>
        <v>4227.08</v>
      </c>
      <c r="AA11" s="78"/>
      <c r="AB11" s="56"/>
      <c r="AC11" s="41"/>
      <c r="AD11" s="56"/>
    </row>
    <row r="12" spans="1:30" s="39" customFormat="1" ht="45" customHeight="1">
      <c r="A12" s="135" t="s">
        <v>430</v>
      </c>
      <c r="B12" s="135" t="s">
        <v>430</v>
      </c>
      <c r="C12" s="27" t="s">
        <v>180</v>
      </c>
      <c r="D12" s="27">
        <v>861065</v>
      </c>
      <c r="E12" s="27" t="s">
        <v>181</v>
      </c>
      <c r="F12" s="28" t="s">
        <v>318</v>
      </c>
      <c r="G12" s="28"/>
      <c r="H12" s="29" t="s">
        <v>7</v>
      </c>
      <c r="I12" s="35" t="s">
        <v>183</v>
      </c>
      <c r="J12" s="28" t="s">
        <v>324</v>
      </c>
      <c r="K12" s="35" t="s">
        <v>183</v>
      </c>
      <c r="L12" s="50" t="s">
        <v>184</v>
      </c>
      <c r="M12" s="30">
        <v>45757</v>
      </c>
      <c r="N12" s="30">
        <v>45764</v>
      </c>
      <c r="O12" s="37" t="s">
        <v>220</v>
      </c>
      <c r="P12" s="77" t="s">
        <v>529</v>
      </c>
      <c r="Q12" s="105">
        <v>1810.84</v>
      </c>
      <c r="R12" s="105" t="s">
        <v>226</v>
      </c>
      <c r="S12" s="120">
        <f>Q12</f>
        <v>1810.84</v>
      </c>
      <c r="T12" s="35">
        <v>7</v>
      </c>
      <c r="U12" s="93">
        <v>332.08</v>
      </c>
      <c r="V12" s="35">
        <v>1</v>
      </c>
      <c r="W12" s="95">
        <v>99.65</v>
      </c>
      <c r="X12" s="35">
        <f t="shared" si="0"/>
        <v>8</v>
      </c>
      <c r="Y12" s="96">
        <f t="shared" si="2"/>
        <v>2424.21</v>
      </c>
      <c r="Z12" s="96">
        <f t="shared" si="1"/>
        <v>4235.05</v>
      </c>
      <c r="AA12" s="78"/>
      <c r="AB12" s="38"/>
      <c r="AC12" s="41"/>
      <c r="AD12" s="38"/>
    </row>
    <row r="13" spans="1:30" s="39" customFormat="1" ht="45" customHeight="1">
      <c r="A13" s="135" t="s">
        <v>430</v>
      </c>
      <c r="B13" s="135" t="s">
        <v>430</v>
      </c>
      <c r="C13" s="27" t="s">
        <v>161</v>
      </c>
      <c r="D13" s="27">
        <v>865060</v>
      </c>
      <c r="E13" s="27" t="s">
        <v>189</v>
      </c>
      <c r="F13" s="28" t="s">
        <v>312</v>
      </c>
      <c r="G13" s="62"/>
      <c r="H13" s="29" t="s">
        <v>7</v>
      </c>
      <c r="I13" s="35" t="s">
        <v>142</v>
      </c>
      <c r="J13" s="28" t="s">
        <v>243</v>
      </c>
      <c r="K13" s="35" t="s">
        <v>183</v>
      </c>
      <c r="L13" s="28" t="s">
        <v>184</v>
      </c>
      <c r="M13" s="30">
        <v>45747</v>
      </c>
      <c r="N13" s="30">
        <v>45749</v>
      </c>
      <c r="O13" s="45" t="s">
        <v>226</v>
      </c>
      <c r="P13" s="45" t="s">
        <v>226</v>
      </c>
      <c r="Q13" s="109" t="s">
        <v>226</v>
      </c>
      <c r="R13" s="108" t="s">
        <v>226</v>
      </c>
      <c r="S13" s="120"/>
      <c r="T13" s="35">
        <v>3</v>
      </c>
      <c r="U13" s="95">
        <v>332.08</v>
      </c>
      <c r="V13" s="35"/>
      <c r="W13" s="95"/>
      <c r="X13" s="35">
        <f t="shared" si="0"/>
        <v>3</v>
      </c>
      <c r="Y13" s="96">
        <f t="shared" si="2"/>
        <v>996.24</v>
      </c>
      <c r="Z13" s="96">
        <f t="shared" si="1"/>
        <v>996.24</v>
      </c>
      <c r="AA13" s="104" t="s">
        <v>232</v>
      </c>
      <c r="AB13" s="38"/>
      <c r="AC13" s="41"/>
      <c r="AD13" s="38"/>
    </row>
    <row r="14" spans="1:30" s="39" customFormat="1" ht="45" customHeight="1">
      <c r="A14" s="135" t="s">
        <v>430</v>
      </c>
      <c r="B14" s="135" t="s">
        <v>430</v>
      </c>
      <c r="C14" s="27" t="s">
        <v>161</v>
      </c>
      <c r="D14" s="27">
        <v>865060</v>
      </c>
      <c r="E14" s="27" t="s">
        <v>189</v>
      </c>
      <c r="F14" s="28" t="s">
        <v>312</v>
      </c>
      <c r="G14" s="62"/>
      <c r="H14" s="29" t="s">
        <v>7</v>
      </c>
      <c r="I14" s="35" t="s">
        <v>183</v>
      </c>
      <c r="J14" s="28" t="s">
        <v>184</v>
      </c>
      <c r="K14" s="35" t="s">
        <v>183</v>
      </c>
      <c r="L14" s="28" t="s">
        <v>325</v>
      </c>
      <c r="M14" s="30">
        <v>45749</v>
      </c>
      <c r="N14" s="30">
        <v>45751</v>
      </c>
      <c r="O14" s="45" t="s">
        <v>226</v>
      </c>
      <c r="P14" s="45" t="s">
        <v>226</v>
      </c>
      <c r="Q14" s="109" t="s">
        <v>226</v>
      </c>
      <c r="R14" s="108" t="s">
        <v>226</v>
      </c>
      <c r="S14" s="120"/>
      <c r="T14" s="35">
        <v>1</v>
      </c>
      <c r="U14" s="95">
        <v>250.62</v>
      </c>
      <c r="V14" s="35"/>
      <c r="W14" s="95"/>
      <c r="X14" s="35">
        <f t="shared" si="0"/>
        <v>1</v>
      </c>
      <c r="Y14" s="96">
        <f t="shared" si="2"/>
        <v>250.62</v>
      </c>
      <c r="Z14" s="96">
        <f t="shared" si="1"/>
        <v>250.62</v>
      </c>
      <c r="AA14" s="104" t="s">
        <v>232</v>
      </c>
      <c r="AB14" s="38"/>
      <c r="AC14" s="41"/>
      <c r="AD14" s="38"/>
    </row>
    <row r="15" spans="1:30" s="39" customFormat="1" ht="45" customHeight="1">
      <c r="A15" s="135" t="s">
        <v>430</v>
      </c>
      <c r="B15" s="135" t="s">
        <v>430</v>
      </c>
      <c r="C15" s="27" t="s">
        <v>161</v>
      </c>
      <c r="D15" s="27">
        <v>865060</v>
      </c>
      <c r="E15" s="27" t="s">
        <v>189</v>
      </c>
      <c r="F15" s="28" t="s">
        <v>312</v>
      </c>
      <c r="G15" s="62"/>
      <c r="H15" s="29" t="s">
        <v>7</v>
      </c>
      <c r="I15" s="35" t="s">
        <v>183</v>
      </c>
      <c r="J15" s="28" t="s">
        <v>325</v>
      </c>
      <c r="K15" s="35" t="s">
        <v>326</v>
      </c>
      <c r="L15" s="28" t="s">
        <v>327</v>
      </c>
      <c r="M15" s="30">
        <v>45751</v>
      </c>
      <c r="N15" s="30">
        <v>45752</v>
      </c>
      <c r="O15" s="45" t="s">
        <v>226</v>
      </c>
      <c r="P15" s="45" t="s">
        <v>226</v>
      </c>
      <c r="Q15" s="109" t="s">
        <v>226</v>
      </c>
      <c r="R15" s="108" t="s">
        <v>226</v>
      </c>
      <c r="S15" s="120"/>
      <c r="T15" s="35">
        <v>1</v>
      </c>
      <c r="U15" s="95">
        <v>250.62</v>
      </c>
      <c r="V15" s="35">
        <v>1</v>
      </c>
      <c r="W15" s="95">
        <v>75.2</v>
      </c>
      <c r="X15" s="35">
        <f t="shared" si="0"/>
        <v>2</v>
      </c>
      <c r="Y15" s="96">
        <f t="shared" si="2"/>
        <v>325.82</v>
      </c>
      <c r="Z15" s="96">
        <f t="shared" si="1"/>
        <v>325.82</v>
      </c>
      <c r="AA15" s="104" t="s">
        <v>232</v>
      </c>
      <c r="AB15" s="38"/>
      <c r="AC15" s="41"/>
      <c r="AD15" s="38"/>
    </row>
    <row r="16" spans="1:30" s="39" customFormat="1" ht="45" customHeight="1">
      <c r="A16" s="135" t="s">
        <v>430</v>
      </c>
      <c r="B16" s="135" t="s">
        <v>430</v>
      </c>
      <c r="C16" s="27" t="s">
        <v>196</v>
      </c>
      <c r="D16" s="27">
        <v>864064</v>
      </c>
      <c r="E16" s="27" t="s">
        <v>158</v>
      </c>
      <c r="F16" s="28" t="s">
        <v>328</v>
      </c>
      <c r="G16" s="62"/>
      <c r="H16" s="29" t="s">
        <v>7</v>
      </c>
      <c r="I16" s="35" t="s">
        <v>142</v>
      </c>
      <c r="J16" s="28" t="s">
        <v>243</v>
      </c>
      <c r="K16" s="35" t="s">
        <v>329</v>
      </c>
      <c r="L16" s="35" t="s">
        <v>330</v>
      </c>
      <c r="M16" s="30">
        <v>45876</v>
      </c>
      <c r="N16" s="30">
        <v>45877</v>
      </c>
      <c r="O16" s="37" t="s">
        <v>220</v>
      </c>
      <c r="P16" s="77" t="s">
        <v>529</v>
      </c>
      <c r="Q16" s="132">
        <v>523.54999999999995</v>
      </c>
      <c r="R16" s="132">
        <v>523.54999999999995</v>
      </c>
      <c r="S16" s="120">
        <f>R16+Q16</f>
        <v>1047.0999999999999</v>
      </c>
      <c r="T16" s="35">
        <v>1</v>
      </c>
      <c r="U16" s="95">
        <v>313.27999999999997</v>
      </c>
      <c r="V16" s="35">
        <v>1</v>
      </c>
      <c r="W16" s="95">
        <v>94</v>
      </c>
      <c r="X16" s="35">
        <f t="shared" si="0"/>
        <v>2</v>
      </c>
      <c r="Y16" s="96">
        <f t="shared" si="2"/>
        <v>407.28</v>
      </c>
      <c r="Z16" s="96">
        <f t="shared" si="1"/>
        <v>1454.3799999999999</v>
      </c>
      <c r="AA16" s="42"/>
      <c r="AB16" s="38"/>
      <c r="AC16" s="41"/>
      <c r="AD16" s="38"/>
    </row>
    <row r="17" spans="1:30" s="39" customFormat="1" ht="45" customHeight="1">
      <c r="A17" s="135" t="s">
        <v>430</v>
      </c>
      <c r="B17" s="135" t="s">
        <v>430</v>
      </c>
      <c r="C17" s="27" t="s">
        <v>196</v>
      </c>
      <c r="D17" s="27">
        <v>864064</v>
      </c>
      <c r="E17" s="27" t="s">
        <v>158</v>
      </c>
      <c r="F17" s="28" t="s">
        <v>331</v>
      </c>
      <c r="G17" s="62"/>
      <c r="H17" s="29" t="s">
        <v>7</v>
      </c>
      <c r="I17" s="35" t="s">
        <v>142</v>
      </c>
      <c r="J17" s="28" t="s">
        <v>243</v>
      </c>
      <c r="K17" s="35" t="s">
        <v>183</v>
      </c>
      <c r="L17" s="35" t="s">
        <v>184</v>
      </c>
      <c r="M17" s="30">
        <v>45760</v>
      </c>
      <c r="N17" s="30">
        <v>45764</v>
      </c>
      <c r="O17" s="37" t="s">
        <v>220</v>
      </c>
      <c r="P17" s="77" t="s">
        <v>529</v>
      </c>
      <c r="Q17" s="132">
        <v>1778.34</v>
      </c>
      <c r="R17" s="132">
        <v>1540.91</v>
      </c>
      <c r="S17" s="120">
        <f>R17+Q17</f>
        <v>3319.25</v>
      </c>
      <c r="T17" s="35">
        <v>4</v>
      </c>
      <c r="U17" s="95">
        <v>332.08</v>
      </c>
      <c r="V17" s="35">
        <v>1</v>
      </c>
      <c r="W17" s="95">
        <v>99.64</v>
      </c>
      <c r="X17" s="35">
        <f t="shared" si="0"/>
        <v>5</v>
      </c>
      <c r="Y17" s="96">
        <f t="shared" si="2"/>
        <v>1427.96</v>
      </c>
      <c r="Z17" s="96">
        <f t="shared" si="1"/>
        <v>4747.21</v>
      </c>
      <c r="AA17" s="42"/>
      <c r="AB17" s="38"/>
      <c r="AC17" s="41"/>
      <c r="AD17" s="38"/>
    </row>
    <row r="18" spans="1:30" s="39" customFormat="1" ht="45" customHeight="1">
      <c r="A18" s="135" t="s">
        <v>430</v>
      </c>
      <c r="B18" s="135" t="s">
        <v>430</v>
      </c>
      <c r="C18" s="27" t="s">
        <v>332</v>
      </c>
      <c r="D18" s="27">
        <v>861103</v>
      </c>
      <c r="E18" s="27" t="s">
        <v>194</v>
      </c>
      <c r="F18" s="28" t="s">
        <v>333</v>
      </c>
      <c r="G18" s="62"/>
      <c r="H18" s="29" t="s">
        <v>7</v>
      </c>
      <c r="I18" s="35" t="s">
        <v>142</v>
      </c>
      <c r="J18" s="28" t="s">
        <v>243</v>
      </c>
      <c r="K18" s="35" t="s">
        <v>142</v>
      </c>
      <c r="L18" s="35" t="s">
        <v>171</v>
      </c>
      <c r="M18" s="30">
        <v>45748</v>
      </c>
      <c r="N18" s="30">
        <v>45748</v>
      </c>
      <c r="O18" s="37" t="s">
        <v>226</v>
      </c>
      <c r="P18" s="37" t="s">
        <v>226</v>
      </c>
      <c r="Q18" s="94" t="s">
        <v>226</v>
      </c>
      <c r="R18" s="94" t="s">
        <v>226</v>
      </c>
      <c r="S18" s="120"/>
      <c r="T18" s="35"/>
      <c r="U18" s="95">
        <v>0</v>
      </c>
      <c r="V18" s="35">
        <v>1</v>
      </c>
      <c r="W18" s="95">
        <v>57</v>
      </c>
      <c r="X18" s="35">
        <f t="shared" si="0"/>
        <v>1</v>
      </c>
      <c r="Y18" s="96">
        <f t="shared" si="2"/>
        <v>57</v>
      </c>
      <c r="Z18" s="96">
        <f t="shared" si="1"/>
        <v>57</v>
      </c>
      <c r="AA18" s="104" t="s">
        <v>232</v>
      </c>
      <c r="AB18" s="38"/>
      <c r="AC18" s="41"/>
      <c r="AD18" s="38"/>
    </row>
    <row r="19" spans="1:30" s="39" customFormat="1" ht="45" customHeight="1">
      <c r="A19" s="135" t="s">
        <v>430</v>
      </c>
      <c r="B19" s="135" t="s">
        <v>430</v>
      </c>
      <c r="C19" s="27" t="s">
        <v>146</v>
      </c>
      <c r="D19" s="27" t="s">
        <v>334</v>
      </c>
      <c r="E19" s="27" t="s">
        <v>152</v>
      </c>
      <c r="F19" s="28" t="s">
        <v>331</v>
      </c>
      <c r="G19" s="62"/>
      <c r="H19" s="29" t="s">
        <v>7</v>
      </c>
      <c r="I19" s="35" t="s">
        <v>142</v>
      </c>
      <c r="J19" s="28" t="s">
        <v>243</v>
      </c>
      <c r="K19" s="35" t="s">
        <v>183</v>
      </c>
      <c r="L19" s="35" t="s">
        <v>184</v>
      </c>
      <c r="M19" s="30">
        <v>45760</v>
      </c>
      <c r="N19" s="30">
        <v>45762</v>
      </c>
      <c r="O19" s="37" t="s">
        <v>220</v>
      </c>
      <c r="P19" s="77" t="s">
        <v>529</v>
      </c>
      <c r="Q19" s="132">
        <v>1203.56</v>
      </c>
      <c r="R19" s="132">
        <v>1203.56</v>
      </c>
      <c r="S19" s="120">
        <f>R19+Q19</f>
        <v>2407.12</v>
      </c>
      <c r="T19" s="35">
        <v>2</v>
      </c>
      <c r="U19" s="95">
        <v>332.08</v>
      </c>
      <c r="V19" s="35">
        <v>1</v>
      </c>
      <c r="W19" s="95">
        <v>99.64</v>
      </c>
      <c r="X19" s="35">
        <f t="shared" si="0"/>
        <v>3</v>
      </c>
      <c r="Y19" s="96">
        <f t="shared" si="2"/>
        <v>763.8</v>
      </c>
      <c r="Z19" s="96">
        <f t="shared" si="1"/>
        <v>3170.92</v>
      </c>
      <c r="AA19" s="42"/>
      <c r="AB19" s="38"/>
      <c r="AC19" s="41"/>
      <c r="AD19" s="38"/>
    </row>
    <row r="20" spans="1:30" s="39" customFormat="1" ht="45" customHeight="1">
      <c r="A20" s="135" t="s">
        <v>430</v>
      </c>
      <c r="B20" s="135" t="s">
        <v>430</v>
      </c>
      <c r="C20" s="27" t="s">
        <v>177</v>
      </c>
      <c r="D20" s="27" t="s">
        <v>268</v>
      </c>
      <c r="E20" s="27" t="s">
        <v>178</v>
      </c>
      <c r="F20" s="28" t="s">
        <v>305</v>
      </c>
      <c r="G20" s="62"/>
      <c r="H20" s="29" t="s">
        <v>7</v>
      </c>
      <c r="I20" s="35" t="s">
        <v>142</v>
      </c>
      <c r="J20" s="28" t="s">
        <v>243</v>
      </c>
      <c r="K20" s="35" t="s">
        <v>142</v>
      </c>
      <c r="L20" s="35" t="s">
        <v>335</v>
      </c>
      <c r="M20" s="30">
        <v>45751</v>
      </c>
      <c r="N20" s="30">
        <v>45751</v>
      </c>
      <c r="O20" s="105" t="s">
        <v>226</v>
      </c>
      <c r="P20" s="105" t="s">
        <v>226</v>
      </c>
      <c r="Q20" s="105" t="s">
        <v>226</v>
      </c>
      <c r="R20" s="105" t="s">
        <v>226</v>
      </c>
      <c r="S20" s="120"/>
      <c r="T20" s="35"/>
      <c r="U20" s="95">
        <v>0</v>
      </c>
      <c r="V20" s="35">
        <v>1</v>
      </c>
      <c r="W20" s="95">
        <v>57</v>
      </c>
      <c r="X20" s="35">
        <f t="shared" si="0"/>
        <v>1</v>
      </c>
      <c r="Y20" s="96">
        <f t="shared" si="2"/>
        <v>57</v>
      </c>
      <c r="Z20" s="96">
        <f t="shared" si="1"/>
        <v>57</v>
      </c>
      <c r="AA20" s="99" t="s">
        <v>227</v>
      </c>
      <c r="AB20" s="38"/>
      <c r="AC20" s="41"/>
      <c r="AD20" s="38"/>
    </row>
    <row r="21" spans="1:30" s="57" customFormat="1" ht="45" customHeight="1">
      <c r="A21" s="135" t="s">
        <v>430</v>
      </c>
      <c r="B21" s="135" t="s">
        <v>430</v>
      </c>
      <c r="C21" s="27" t="s">
        <v>275</v>
      </c>
      <c r="D21" s="27" t="s">
        <v>276</v>
      </c>
      <c r="E21" s="27" t="s">
        <v>277</v>
      </c>
      <c r="F21" s="73" t="s">
        <v>305</v>
      </c>
      <c r="G21" s="62"/>
      <c r="H21" s="29" t="s">
        <v>7</v>
      </c>
      <c r="I21" s="35" t="s">
        <v>142</v>
      </c>
      <c r="J21" s="28" t="s">
        <v>243</v>
      </c>
      <c r="K21" s="35" t="s">
        <v>142</v>
      </c>
      <c r="L21" s="36" t="s">
        <v>336</v>
      </c>
      <c r="M21" s="30">
        <v>45757</v>
      </c>
      <c r="N21" s="30">
        <v>45758</v>
      </c>
      <c r="O21" s="105" t="s">
        <v>226</v>
      </c>
      <c r="P21" s="105" t="s">
        <v>226</v>
      </c>
      <c r="Q21" s="105" t="s">
        <v>226</v>
      </c>
      <c r="R21" s="105" t="s">
        <v>226</v>
      </c>
      <c r="S21" s="120"/>
      <c r="T21" s="35">
        <v>1</v>
      </c>
      <c r="U21" s="95">
        <v>120</v>
      </c>
      <c r="V21" s="35">
        <v>1</v>
      </c>
      <c r="W21" s="95">
        <v>55</v>
      </c>
      <c r="X21" s="35">
        <f t="shared" ref="X21:X38" si="3">T21+V21</f>
        <v>2</v>
      </c>
      <c r="Y21" s="96">
        <f t="shared" ref="Y21:Y38" si="4">(T21*U21)+(V21*W21)</f>
        <v>175</v>
      </c>
      <c r="Z21" s="96">
        <f t="shared" ref="Z21:Z38" si="5">Y21+S21</f>
        <v>175</v>
      </c>
      <c r="AA21" s="99" t="s">
        <v>227</v>
      </c>
      <c r="AB21" s="56"/>
      <c r="AC21" s="41"/>
      <c r="AD21" s="56"/>
    </row>
    <row r="22" spans="1:30" s="39" customFormat="1" ht="45" customHeight="1">
      <c r="A22" s="135" t="s">
        <v>430</v>
      </c>
      <c r="B22" s="135" t="s">
        <v>430</v>
      </c>
      <c r="C22" s="27" t="s">
        <v>163</v>
      </c>
      <c r="D22" s="27">
        <v>2399</v>
      </c>
      <c r="E22" s="27" t="s">
        <v>210</v>
      </c>
      <c r="F22" s="73" t="s">
        <v>305</v>
      </c>
      <c r="G22" s="62"/>
      <c r="H22" s="29" t="s">
        <v>7</v>
      </c>
      <c r="I22" s="35" t="s">
        <v>142</v>
      </c>
      <c r="J22" s="28" t="s">
        <v>243</v>
      </c>
      <c r="K22" s="35" t="s">
        <v>142</v>
      </c>
      <c r="L22" s="36" t="s">
        <v>336</v>
      </c>
      <c r="M22" s="30">
        <v>45757</v>
      </c>
      <c r="N22" s="30">
        <v>45758</v>
      </c>
      <c r="O22" s="105" t="s">
        <v>226</v>
      </c>
      <c r="P22" s="105" t="s">
        <v>226</v>
      </c>
      <c r="Q22" s="105" t="s">
        <v>226</v>
      </c>
      <c r="R22" s="105" t="s">
        <v>226</v>
      </c>
      <c r="S22" s="120"/>
      <c r="T22" s="35">
        <v>1</v>
      </c>
      <c r="U22" s="95">
        <v>120</v>
      </c>
      <c r="V22" s="35">
        <v>1</v>
      </c>
      <c r="W22" s="95">
        <v>55</v>
      </c>
      <c r="X22" s="35">
        <f t="shared" si="3"/>
        <v>2</v>
      </c>
      <c r="Y22" s="96">
        <f t="shared" si="4"/>
        <v>175</v>
      </c>
      <c r="Z22" s="96">
        <f t="shared" si="5"/>
        <v>175</v>
      </c>
      <c r="AA22" s="99" t="s">
        <v>227</v>
      </c>
      <c r="AB22" s="38"/>
      <c r="AC22" s="41"/>
      <c r="AD22" s="38"/>
    </row>
    <row r="23" spans="1:30" s="39" customFormat="1" ht="45" customHeight="1">
      <c r="A23" s="135" t="s">
        <v>430</v>
      </c>
      <c r="B23" s="135" t="s">
        <v>430</v>
      </c>
      <c r="C23" s="27" t="s">
        <v>148</v>
      </c>
      <c r="D23" s="27">
        <v>3735</v>
      </c>
      <c r="E23" s="27" t="s">
        <v>143</v>
      </c>
      <c r="F23" s="73" t="s">
        <v>188</v>
      </c>
      <c r="G23" s="62"/>
      <c r="H23" s="29" t="s">
        <v>202</v>
      </c>
      <c r="I23" s="35" t="s">
        <v>142</v>
      </c>
      <c r="J23" s="28" t="s">
        <v>243</v>
      </c>
      <c r="K23" s="35" t="s">
        <v>142</v>
      </c>
      <c r="L23" s="50" t="s">
        <v>335</v>
      </c>
      <c r="M23" s="30">
        <v>45751</v>
      </c>
      <c r="N23" s="30">
        <v>45751</v>
      </c>
      <c r="O23" s="105" t="s">
        <v>226</v>
      </c>
      <c r="P23" s="105" t="s">
        <v>226</v>
      </c>
      <c r="Q23" s="105" t="s">
        <v>226</v>
      </c>
      <c r="R23" s="105" t="s">
        <v>226</v>
      </c>
      <c r="S23" s="120"/>
      <c r="T23" s="35"/>
      <c r="U23" s="95">
        <v>0</v>
      </c>
      <c r="V23" s="35">
        <v>1</v>
      </c>
      <c r="W23" s="95">
        <v>55</v>
      </c>
      <c r="X23" s="35">
        <f t="shared" si="3"/>
        <v>1</v>
      </c>
      <c r="Y23" s="96">
        <f t="shared" si="4"/>
        <v>55</v>
      </c>
      <c r="Z23" s="96">
        <f t="shared" si="5"/>
        <v>55</v>
      </c>
      <c r="AA23" s="99" t="s">
        <v>227</v>
      </c>
      <c r="AB23" s="38"/>
      <c r="AC23" s="41"/>
      <c r="AD23" s="38"/>
    </row>
    <row r="24" spans="1:30" s="39" customFormat="1" ht="45" customHeight="1">
      <c r="A24" s="135" t="s">
        <v>430</v>
      </c>
      <c r="B24" s="135" t="s">
        <v>430</v>
      </c>
      <c r="C24" s="27" t="s">
        <v>337</v>
      </c>
      <c r="D24" s="27" t="s">
        <v>338</v>
      </c>
      <c r="E24" s="27" t="s">
        <v>143</v>
      </c>
      <c r="F24" s="73" t="s">
        <v>188</v>
      </c>
      <c r="G24" s="62"/>
      <c r="H24" s="29" t="s">
        <v>202</v>
      </c>
      <c r="I24" s="35" t="s">
        <v>142</v>
      </c>
      <c r="J24" s="28" t="s">
        <v>243</v>
      </c>
      <c r="K24" s="35" t="s">
        <v>142</v>
      </c>
      <c r="L24" s="50" t="s">
        <v>336</v>
      </c>
      <c r="M24" s="30">
        <v>45757</v>
      </c>
      <c r="N24" s="30">
        <v>45758</v>
      </c>
      <c r="O24" s="105" t="s">
        <v>226</v>
      </c>
      <c r="P24" s="105" t="s">
        <v>226</v>
      </c>
      <c r="Q24" s="105" t="s">
        <v>226</v>
      </c>
      <c r="R24" s="105" t="s">
        <v>226</v>
      </c>
      <c r="S24" s="120"/>
      <c r="T24" s="35">
        <v>1</v>
      </c>
      <c r="U24" s="95">
        <v>120</v>
      </c>
      <c r="V24" s="35">
        <v>1</v>
      </c>
      <c r="W24" s="95">
        <v>55</v>
      </c>
      <c r="X24" s="35">
        <f t="shared" si="3"/>
        <v>2</v>
      </c>
      <c r="Y24" s="96">
        <f t="shared" si="4"/>
        <v>175</v>
      </c>
      <c r="Z24" s="96">
        <f t="shared" si="5"/>
        <v>175</v>
      </c>
      <c r="AA24" s="99" t="s">
        <v>227</v>
      </c>
      <c r="AB24" s="38"/>
      <c r="AC24" s="41"/>
      <c r="AD24" s="38"/>
    </row>
    <row r="25" spans="1:30" s="57" customFormat="1" ht="45" customHeight="1">
      <c r="A25" s="135" t="s">
        <v>430</v>
      </c>
      <c r="B25" s="135" t="s">
        <v>430</v>
      </c>
      <c r="C25" s="27" t="s">
        <v>161</v>
      </c>
      <c r="D25" s="27">
        <v>865060</v>
      </c>
      <c r="E25" s="27" t="s">
        <v>189</v>
      </c>
      <c r="F25" s="28" t="s">
        <v>328</v>
      </c>
      <c r="G25" s="62"/>
      <c r="H25" s="29" t="s">
        <v>7</v>
      </c>
      <c r="I25" s="35" t="s">
        <v>142</v>
      </c>
      <c r="J25" s="28" t="s">
        <v>243</v>
      </c>
      <c r="K25" s="35" t="s">
        <v>329</v>
      </c>
      <c r="L25" s="28" t="s">
        <v>330</v>
      </c>
      <c r="M25" s="30">
        <v>45754</v>
      </c>
      <c r="N25" s="30">
        <v>45755</v>
      </c>
      <c r="O25" s="37" t="s">
        <v>220</v>
      </c>
      <c r="P25" s="77" t="s">
        <v>529</v>
      </c>
      <c r="Q25" s="132">
        <v>1176.7</v>
      </c>
      <c r="R25" s="132">
        <v>1176.71</v>
      </c>
      <c r="S25" s="120">
        <f>R25+Q25</f>
        <v>2353.41</v>
      </c>
      <c r="T25" s="35">
        <v>1</v>
      </c>
      <c r="U25" s="95">
        <v>313.27999999999997</v>
      </c>
      <c r="V25" s="35">
        <v>1</v>
      </c>
      <c r="W25" s="95">
        <v>94</v>
      </c>
      <c r="X25" s="35">
        <f t="shared" si="3"/>
        <v>2</v>
      </c>
      <c r="Y25" s="96">
        <f t="shared" si="4"/>
        <v>407.28</v>
      </c>
      <c r="Z25" s="96">
        <f t="shared" si="5"/>
        <v>2760.6899999999996</v>
      </c>
      <c r="AA25" s="42"/>
      <c r="AB25" s="56"/>
      <c r="AC25" s="41"/>
      <c r="AD25" s="56"/>
    </row>
    <row r="26" spans="1:30" s="57" customFormat="1" ht="45" customHeight="1">
      <c r="A26" s="135" t="s">
        <v>430</v>
      </c>
      <c r="B26" s="135" t="s">
        <v>430</v>
      </c>
      <c r="C26" s="27" t="s">
        <v>186</v>
      </c>
      <c r="D26" s="27">
        <v>8010</v>
      </c>
      <c r="E26" s="27" t="s">
        <v>187</v>
      </c>
      <c r="F26" s="28" t="s">
        <v>339</v>
      </c>
      <c r="G26" s="62"/>
      <c r="H26" s="29" t="s">
        <v>7</v>
      </c>
      <c r="I26" s="35" t="s">
        <v>142</v>
      </c>
      <c r="J26" s="28" t="s">
        <v>243</v>
      </c>
      <c r="K26" s="35" t="s">
        <v>183</v>
      </c>
      <c r="L26" s="28" t="s">
        <v>184</v>
      </c>
      <c r="M26" s="30">
        <v>45760</v>
      </c>
      <c r="N26" s="30">
        <v>45764</v>
      </c>
      <c r="O26" s="37" t="s">
        <v>220</v>
      </c>
      <c r="P26" s="77" t="s">
        <v>529</v>
      </c>
      <c r="Q26" s="132">
        <v>1778.34</v>
      </c>
      <c r="R26" s="132">
        <v>1540.91</v>
      </c>
      <c r="S26" s="120">
        <f>R26+Q26</f>
        <v>3319.25</v>
      </c>
      <c r="T26" s="35">
        <v>4</v>
      </c>
      <c r="U26" s="95">
        <v>332.08</v>
      </c>
      <c r="V26" s="35">
        <v>1</v>
      </c>
      <c r="W26" s="95">
        <v>99.64</v>
      </c>
      <c r="X26" s="35">
        <f t="shared" si="3"/>
        <v>5</v>
      </c>
      <c r="Y26" s="96">
        <f t="shared" si="4"/>
        <v>1427.96</v>
      </c>
      <c r="Z26" s="96">
        <f t="shared" si="5"/>
        <v>4747.21</v>
      </c>
      <c r="AA26" s="42"/>
      <c r="AB26" s="56"/>
      <c r="AC26" s="41"/>
      <c r="AD26" s="56"/>
    </row>
    <row r="27" spans="1:30" s="57" customFormat="1" ht="45" customHeight="1">
      <c r="A27" s="135" t="s">
        <v>430</v>
      </c>
      <c r="B27" s="135" t="s">
        <v>430</v>
      </c>
      <c r="C27" s="27" t="s">
        <v>275</v>
      </c>
      <c r="D27" s="27" t="s">
        <v>276</v>
      </c>
      <c r="E27" s="27" t="s">
        <v>277</v>
      </c>
      <c r="F27" s="73" t="s">
        <v>305</v>
      </c>
      <c r="G27" s="62"/>
      <c r="H27" s="29" t="s">
        <v>7</v>
      </c>
      <c r="I27" s="35" t="s">
        <v>142</v>
      </c>
      <c r="J27" s="28" t="s">
        <v>243</v>
      </c>
      <c r="K27" s="35" t="s">
        <v>142</v>
      </c>
      <c r="L27" s="36" t="s">
        <v>340</v>
      </c>
      <c r="M27" s="30">
        <v>45763</v>
      </c>
      <c r="N27" s="30">
        <v>45763</v>
      </c>
      <c r="O27" s="105" t="s">
        <v>226</v>
      </c>
      <c r="P27" s="105" t="s">
        <v>226</v>
      </c>
      <c r="Q27" s="105" t="s">
        <v>226</v>
      </c>
      <c r="R27" s="105" t="s">
        <v>226</v>
      </c>
      <c r="S27" s="120"/>
      <c r="T27" s="35"/>
      <c r="U27" s="95">
        <v>0</v>
      </c>
      <c r="V27" s="35">
        <v>1</v>
      </c>
      <c r="W27" s="95">
        <v>55</v>
      </c>
      <c r="X27" s="35">
        <f t="shared" si="3"/>
        <v>1</v>
      </c>
      <c r="Y27" s="96">
        <f t="shared" si="4"/>
        <v>55</v>
      </c>
      <c r="Z27" s="96">
        <f t="shared" si="5"/>
        <v>55</v>
      </c>
      <c r="AA27" s="99" t="s">
        <v>227</v>
      </c>
      <c r="AB27" s="56"/>
      <c r="AC27" s="41"/>
      <c r="AD27" s="56"/>
    </row>
    <row r="28" spans="1:30" s="57" customFormat="1" ht="45" customHeight="1">
      <c r="A28" s="135" t="s">
        <v>430</v>
      </c>
      <c r="B28" s="135" t="s">
        <v>430</v>
      </c>
      <c r="C28" s="27" t="s">
        <v>159</v>
      </c>
      <c r="D28" s="27" t="s">
        <v>269</v>
      </c>
      <c r="E28" s="27" t="s">
        <v>270</v>
      </c>
      <c r="F28" s="28" t="s">
        <v>179</v>
      </c>
      <c r="G28" s="62"/>
      <c r="H28" s="29" t="s">
        <v>7</v>
      </c>
      <c r="I28" s="35" t="s">
        <v>142</v>
      </c>
      <c r="J28" s="28" t="s">
        <v>243</v>
      </c>
      <c r="K28" s="35" t="s">
        <v>341</v>
      </c>
      <c r="L28" s="28" t="s">
        <v>342</v>
      </c>
      <c r="M28" s="30">
        <v>45756</v>
      </c>
      <c r="N28" s="30">
        <v>45757</v>
      </c>
      <c r="O28" s="37" t="s">
        <v>220</v>
      </c>
      <c r="P28" s="77" t="s">
        <v>529</v>
      </c>
      <c r="Q28" s="133">
        <v>3047.5</v>
      </c>
      <c r="R28" s="133">
        <v>3047.48</v>
      </c>
      <c r="S28" s="120">
        <f>R28+Q28</f>
        <v>6094.98</v>
      </c>
      <c r="T28" s="35">
        <v>1</v>
      </c>
      <c r="U28" s="95">
        <v>475.13</v>
      </c>
      <c r="V28" s="35">
        <v>1</v>
      </c>
      <c r="W28" s="95">
        <v>142.53</v>
      </c>
      <c r="X28" s="35">
        <f t="shared" si="3"/>
        <v>2</v>
      </c>
      <c r="Y28" s="96">
        <f t="shared" si="4"/>
        <v>617.66</v>
      </c>
      <c r="Z28" s="96">
        <f t="shared" si="5"/>
        <v>6712.6399999999994</v>
      </c>
      <c r="AA28" s="42"/>
      <c r="AB28" s="40"/>
      <c r="AC28" s="41"/>
      <c r="AD28" s="40"/>
    </row>
    <row r="29" spans="1:30" ht="42" customHeight="1">
      <c r="A29" s="135" t="s">
        <v>430</v>
      </c>
      <c r="B29" s="135" t="s">
        <v>430</v>
      </c>
      <c r="C29" s="51" t="s">
        <v>307</v>
      </c>
      <c r="D29" s="27" t="s">
        <v>308</v>
      </c>
      <c r="E29" s="27" t="s">
        <v>309</v>
      </c>
      <c r="F29" s="73" t="s">
        <v>305</v>
      </c>
      <c r="G29" s="62"/>
      <c r="H29" s="29" t="s">
        <v>7</v>
      </c>
      <c r="I29" s="35" t="s">
        <v>142</v>
      </c>
      <c r="J29" s="28" t="s">
        <v>243</v>
      </c>
      <c r="K29" s="35" t="s">
        <v>142</v>
      </c>
      <c r="L29" s="36" t="s">
        <v>340</v>
      </c>
      <c r="M29" s="30">
        <v>45763</v>
      </c>
      <c r="N29" s="30">
        <v>45763</v>
      </c>
      <c r="O29" s="105" t="s">
        <v>226</v>
      </c>
      <c r="P29" s="105" t="s">
        <v>226</v>
      </c>
      <c r="Q29" s="105" t="s">
        <v>226</v>
      </c>
      <c r="R29" s="105" t="s">
        <v>226</v>
      </c>
      <c r="S29" s="120"/>
      <c r="T29" s="35"/>
      <c r="U29" s="95"/>
      <c r="V29" s="35">
        <v>1</v>
      </c>
      <c r="W29" s="95">
        <v>55</v>
      </c>
      <c r="X29" s="35">
        <f t="shared" si="3"/>
        <v>1</v>
      </c>
      <c r="Y29" s="96">
        <f t="shared" si="4"/>
        <v>55</v>
      </c>
      <c r="Z29" s="96">
        <f t="shared" si="5"/>
        <v>55</v>
      </c>
      <c r="AA29" s="99" t="s">
        <v>227</v>
      </c>
      <c r="AB29" s="55"/>
      <c r="AC29" s="41"/>
    </row>
    <row r="30" spans="1:30" ht="42.75">
      <c r="A30" s="135" t="s">
        <v>430</v>
      </c>
      <c r="B30" s="135" t="s">
        <v>430</v>
      </c>
      <c r="C30" s="27" t="s">
        <v>213</v>
      </c>
      <c r="D30" s="27" t="s">
        <v>238</v>
      </c>
      <c r="E30" s="27" t="s">
        <v>287</v>
      </c>
      <c r="F30" s="28" t="s">
        <v>179</v>
      </c>
      <c r="G30" s="62"/>
      <c r="H30" s="29" t="s">
        <v>7</v>
      </c>
      <c r="I30" s="35" t="s">
        <v>142</v>
      </c>
      <c r="J30" s="28" t="s">
        <v>243</v>
      </c>
      <c r="K30" s="35" t="s">
        <v>142</v>
      </c>
      <c r="L30" s="28" t="s">
        <v>299</v>
      </c>
      <c r="M30" s="30">
        <v>45760</v>
      </c>
      <c r="N30" s="30">
        <v>45761</v>
      </c>
      <c r="O30" s="105" t="s">
        <v>226</v>
      </c>
      <c r="P30" s="105" t="s">
        <v>226</v>
      </c>
      <c r="Q30" s="105" t="s">
        <v>226</v>
      </c>
      <c r="R30" s="105" t="s">
        <v>226</v>
      </c>
      <c r="S30" s="120"/>
      <c r="T30" s="35">
        <v>1</v>
      </c>
      <c r="U30" s="95">
        <v>170.12</v>
      </c>
      <c r="V30" s="35">
        <v>1</v>
      </c>
      <c r="W30" s="95">
        <v>57</v>
      </c>
      <c r="X30" s="35">
        <f t="shared" si="3"/>
        <v>2</v>
      </c>
      <c r="Y30" s="96">
        <f t="shared" si="4"/>
        <v>227.12</v>
      </c>
      <c r="Z30" s="96">
        <f t="shared" si="5"/>
        <v>227.12</v>
      </c>
      <c r="AA30" s="99" t="s">
        <v>227</v>
      </c>
      <c r="AB30" s="55"/>
    </row>
    <row r="31" spans="1:30" ht="42.75">
      <c r="A31" s="135" t="s">
        <v>430</v>
      </c>
      <c r="B31" s="135" t="s">
        <v>430</v>
      </c>
      <c r="C31" s="27" t="s">
        <v>343</v>
      </c>
      <c r="D31" s="27" t="s">
        <v>344</v>
      </c>
      <c r="E31" s="27" t="s">
        <v>345</v>
      </c>
      <c r="F31" s="28" t="s">
        <v>346</v>
      </c>
      <c r="G31" s="62"/>
      <c r="H31" s="29" t="s">
        <v>7</v>
      </c>
      <c r="I31" s="35" t="s">
        <v>142</v>
      </c>
      <c r="J31" s="28" t="s">
        <v>243</v>
      </c>
      <c r="K31" s="35" t="s">
        <v>142</v>
      </c>
      <c r="L31" s="28" t="s">
        <v>204</v>
      </c>
      <c r="M31" s="30">
        <v>45762</v>
      </c>
      <c r="N31" s="30">
        <v>45764</v>
      </c>
      <c r="O31" s="105" t="s">
        <v>226</v>
      </c>
      <c r="P31" s="105" t="s">
        <v>226</v>
      </c>
      <c r="Q31" s="105" t="s">
        <v>226</v>
      </c>
      <c r="R31" s="105" t="s">
        <v>226</v>
      </c>
      <c r="S31" s="120"/>
      <c r="T31" s="35">
        <v>2</v>
      </c>
      <c r="U31" s="95">
        <v>170.12</v>
      </c>
      <c r="V31" s="35">
        <v>1</v>
      </c>
      <c r="W31" s="95">
        <v>57</v>
      </c>
      <c r="X31" s="35">
        <f t="shared" si="3"/>
        <v>3</v>
      </c>
      <c r="Y31" s="96">
        <f t="shared" si="4"/>
        <v>397.24</v>
      </c>
      <c r="Z31" s="96">
        <f t="shared" si="5"/>
        <v>397.24</v>
      </c>
      <c r="AA31" s="99" t="s">
        <v>227</v>
      </c>
      <c r="AB31" s="55"/>
    </row>
    <row r="32" spans="1:30" ht="42.75">
      <c r="A32" s="135" t="s">
        <v>430</v>
      </c>
      <c r="B32" s="135" t="s">
        <v>430</v>
      </c>
      <c r="C32" s="27" t="s">
        <v>148</v>
      </c>
      <c r="D32" s="27">
        <v>3735</v>
      </c>
      <c r="E32" s="27" t="s">
        <v>143</v>
      </c>
      <c r="F32" s="73" t="s">
        <v>188</v>
      </c>
      <c r="G32" s="62"/>
      <c r="H32" s="29" t="s">
        <v>202</v>
      </c>
      <c r="I32" s="35" t="s">
        <v>142</v>
      </c>
      <c r="J32" s="28" t="s">
        <v>243</v>
      </c>
      <c r="K32" s="35" t="s">
        <v>142</v>
      </c>
      <c r="L32" s="50" t="s">
        <v>340</v>
      </c>
      <c r="M32" s="30">
        <v>45763</v>
      </c>
      <c r="N32" s="30">
        <v>45763</v>
      </c>
      <c r="O32" s="105" t="s">
        <v>226</v>
      </c>
      <c r="P32" s="105" t="s">
        <v>226</v>
      </c>
      <c r="Q32" s="105" t="s">
        <v>226</v>
      </c>
      <c r="R32" s="105" t="s">
        <v>226</v>
      </c>
      <c r="S32" s="120"/>
      <c r="T32" s="35"/>
      <c r="U32" s="95">
        <v>0</v>
      </c>
      <c r="V32" s="35">
        <v>1</v>
      </c>
      <c r="W32" s="95">
        <v>55</v>
      </c>
      <c r="X32" s="35">
        <f t="shared" si="3"/>
        <v>1</v>
      </c>
      <c r="Y32" s="96">
        <f t="shared" si="4"/>
        <v>55</v>
      </c>
      <c r="Z32" s="96">
        <f t="shared" si="5"/>
        <v>55</v>
      </c>
      <c r="AA32" s="99" t="s">
        <v>227</v>
      </c>
      <c r="AB32" s="55"/>
    </row>
    <row r="33" spans="1:30" ht="42.75">
      <c r="A33" s="135" t="s">
        <v>430</v>
      </c>
      <c r="B33" s="135" t="s">
        <v>430</v>
      </c>
      <c r="C33" s="27" t="s">
        <v>347</v>
      </c>
      <c r="D33" s="27" t="s">
        <v>348</v>
      </c>
      <c r="E33" s="27" t="s">
        <v>349</v>
      </c>
      <c r="F33" s="28" t="s">
        <v>346</v>
      </c>
      <c r="G33" s="62"/>
      <c r="H33" s="29" t="s">
        <v>7</v>
      </c>
      <c r="I33" s="35" t="s">
        <v>142</v>
      </c>
      <c r="J33" s="28" t="s">
        <v>243</v>
      </c>
      <c r="K33" s="35" t="s">
        <v>142</v>
      </c>
      <c r="L33" s="28" t="s">
        <v>204</v>
      </c>
      <c r="M33" s="30">
        <v>45762</v>
      </c>
      <c r="N33" s="30">
        <v>45764</v>
      </c>
      <c r="O33" s="105" t="s">
        <v>226</v>
      </c>
      <c r="P33" s="105" t="s">
        <v>226</v>
      </c>
      <c r="Q33" s="105" t="s">
        <v>226</v>
      </c>
      <c r="R33" s="105" t="s">
        <v>226</v>
      </c>
      <c r="S33" s="120"/>
      <c r="T33" s="35">
        <v>2</v>
      </c>
      <c r="U33" s="95">
        <v>170.12</v>
      </c>
      <c r="V33" s="35">
        <v>1</v>
      </c>
      <c r="W33" s="95">
        <v>57</v>
      </c>
      <c r="X33" s="35">
        <f t="shared" si="3"/>
        <v>3</v>
      </c>
      <c r="Y33" s="96">
        <f t="shared" si="4"/>
        <v>397.24</v>
      </c>
      <c r="Z33" s="96">
        <f t="shared" si="5"/>
        <v>397.24</v>
      </c>
      <c r="AA33" s="99" t="s">
        <v>227</v>
      </c>
      <c r="AB33" s="55"/>
    </row>
    <row r="34" spans="1:30" ht="42.75">
      <c r="A34" s="135" t="s">
        <v>430</v>
      </c>
      <c r="B34" s="135" t="s">
        <v>430</v>
      </c>
      <c r="C34" s="27" t="s">
        <v>148</v>
      </c>
      <c r="D34" s="27">
        <v>3735</v>
      </c>
      <c r="E34" s="27" t="s">
        <v>143</v>
      </c>
      <c r="F34" s="73" t="s">
        <v>188</v>
      </c>
      <c r="G34" s="62"/>
      <c r="H34" s="29" t="s">
        <v>202</v>
      </c>
      <c r="I34" s="35" t="s">
        <v>142</v>
      </c>
      <c r="J34" s="28" t="s">
        <v>243</v>
      </c>
      <c r="K34" s="35" t="s">
        <v>142</v>
      </c>
      <c r="L34" s="50" t="s">
        <v>350</v>
      </c>
      <c r="M34" s="30">
        <v>45769</v>
      </c>
      <c r="N34" s="30">
        <v>45769</v>
      </c>
      <c r="O34" s="105" t="s">
        <v>226</v>
      </c>
      <c r="P34" s="105" t="s">
        <v>226</v>
      </c>
      <c r="Q34" s="105" t="s">
        <v>226</v>
      </c>
      <c r="R34" s="105" t="s">
        <v>226</v>
      </c>
      <c r="S34" s="120"/>
      <c r="T34" s="35"/>
      <c r="U34" s="95"/>
      <c r="V34" s="35">
        <v>1</v>
      </c>
      <c r="W34" s="95">
        <v>55</v>
      </c>
      <c r="X34" s="35">
        <f t="shared" si="3"/>
        <v>1</v>
      </c>
      <c r="Y34" s="96">
        <f t="shared" si="4"/>
        <v>55</v>
      </c>
      <c r="Z34" s="96">
        <f t="shared" si="5"/>
        <v>55</v>
      </c>
      <c r="AA34" s="99" t="s">
        <v>227</v>
      </c>
      <c r="AB34" s="55"/>
    </row>
    <row r="35" spans="1:30" ht="42.75">
      <c r="A35" s="135" t="s">
        <v>430</v>
      </c>
      <c r="B35" s="135" t="s">
        <v>430</v>
      </c>
      <c r="C35" s="27" t="s">
        <v>275</v>
      </c>
      <c r="D35" s="27" t="s">
        <v>276</v>
      </c>
      <c r="E35" s="27" t="s">
        <v>277</v>
      </c>
      <c r="F35" s="73" t="s">
        <v>305</v>
      </c>
      <c r="G35" s="62"/>
      <c r="H35" s="29" t="s">
        <v>7</v>
      </c>
      <c r="I35" s="35" t="s">
        <v>142</v>
      </c>
      <c r="J35" s="28" t="s">
        <v>243</v>
      </c>
      <c r="K35" s="35" t="s">
        <v>142</v>
      </c>
      <c r="L35" s="50" t="s">
        <v>350</v>
      </c>
      <c r="M35" s="30">
        <v>45769</v>
      </c>
      <c r="N35" s="30">
        <v>45769</v>
      </c>
      <c r="O35" s="105" t="s">
        <v>226</v>
      </c>
      <c r="P35" s="105" t="s">
        <v>226</v>
      </c>
      <c r="Q35" s="105" t="s">
        <v>226</v>
      </c>
      <c r="R35" s="105" t="s">
        <v>226</v>
      </c>
      <c r="S35" s="120"/>
      <c r="T35" s="35"/>
      <c r="U35" s="95"/>
      <c r="V35" s="35">
        <v>1</v>
      </c>
      <c r="W35" s="95">
        <v>55</v>
      </c>
      <c r="X35" s="35">
        <f t="shared" si="3"/>
        <v>1</v>
      </c>
      <c r="Y35" s="96">
        <f t="shared" si="4"/>
        <v>55</v>
      </c>
      <c r="Z35" s="96">
        <f t="shared" si="5"/>
        <v>55</v>
      </c>
      <c r="AA35" s="99" t="s">
        <v>227</v>
      </c>
      <c r="AB35" s="55"/>
    </row>
    <row r="36" spans="1:30" ht="42.75">
      <c r="A36" s="135" t="s">
        <v>430</v>
      </c>
      <c r="B36" s="135" t="s">
        <v>430</v>
      </c>
      <c r="C36" s="51" t="s">
        <v>307</v>
      </c>
      <c r="D36" s="27" t="s">
        <v>308</v>
      </c>
      <c r="E36" s="27" t="s">
        <v>309</v>
      </c>
      <c r="F36" s="73" t="s">
        <v>305</v>
      </c>
      <c r="G36" s="62"/>
      <c r="H36" s="29" t="s">
        <v>7</v>
      </c>
      <c r="I36" s="35" t="s">
        <v>142</v>
      </c>
      <c r="J36" s="28" t="s">
        <v>243</v>
      </c>
      <c r="K36" s="35" t="s">
        <v>142</v>
      </c>
      <c r="L36" s="50" t="s">
        <v>350</v>
      </c>
      <c r="M36" s="30">
        <v>45769</v>
      </c>
      <c r="N36" s="30">
        <v>45769</v>
      </c>
      <c r="O36" s="105" t="s">
        <v>226</v>
      </c>
      <c r="P36" s="105" t="s">
        <v>226</v>
      </c>
      <c r="Q36" s="105" t="s">
        <v>226</v>
      </c>
      <c r="R36" s="105" t="s">
        <v>226</v>
      </c>
      <c r="S36" s="120"/>
      <c r="T36" s="35"/>
      <c r="U36" s="95"/>
      <c r="V36" s="35">
        <v>1</v>
      </c>
      <c r="W36" s="95">
        <v>55</v>
      </c>
      <c r="X36" s="35">
        <f t="shared" si="3"/>
        <v>1</v>
      </c>
      <c r="Y36" s="96">
        <f t="shared" si="4"/>
        <v>55</v>
      </c>
      <c r="Z36" s="96">
        <f t="shared" si="5"/>
        <v>55</v>
      </c>
      <c r="AA36" s="99" t="s">
        <v>227</v>
      </c>
      <c r="AB36" s="55"/>
    </row>
    <row r="37" spans="1:30" ht="42.75">
      <c r="A37" s="135" t="s">
        <v>430</v>
      </c>
      <c r="B37" s="135" t="s">
        <v>430</v>
      </c>
      <c r="C37" s="51" t="s">
        <v>351</v>
      </c>
      <c r="D37" s="27" t="s">
        <v>352</v>
      </c>
      <c r="E37" s="27" t="s">
        <v>353</v>
      </c>
      <c r="F37" s="73" t="s">
        <v>305</v>
      </c>
      <c r="G37" s="62"/>
      <c r="H37" s="29" t="s">
        <v>7</v>
      </c>
      <c r="I37" s="35" t="s">
        <v>142</v>
      </c>
      <c r="J37" s="28" t="s">
        <v>243</v>
      </c>
      <c r="K37" s="35" t="s">
        <v>142</v>
      </c>
      <c r="L37" s="50" t="s">
        <v>354</v>
      </c>
      <c r="M37" s="30">
        <v>45771</v>
      </c>
      <c r="N37" s="30">
        <v>45771</v>
      </c>
      <c r="O37" s="105" t="s">
        <v>226</v>
      </c>
      <c r="P37" s="105" t="s">
        <v>226</v>
      </c>
      <c r="Q37" s="105" t="s">
        <v>226</v>
      </c>
      <c r="R37" s="105" t="s">
        <v>226</v>
      </c>
      <c r="S37" s="120"/>
      <c r="T37" s="35"/>
      <c r="U37" s="95"/>
      <c r="V37" s="35">
        <v>1</v>
      </c>
      <c r="W37" s="95">
        <v>57</v>
      </c>
      <c r="X37" s="35">
        <f t="shared" si="3"/>
        <v>1</v>
      </c>
      <c r="Y37" s="96">
        <f t="shared" si="4"/>
        <v>57</v>
      </c>
      <c r="Z37" s="96">
        <f t="shared" si="5"/>
        <v>57</v>
      </c>
      <c r="AA37" s="99" t="s">
        <v>227</v>
      </c>
      <c r="AB37" s="55"/>
      <c r="AC37" s="55"/>
      <c r="AD37" s="55"/>
    </row>
    <row r="38" spans="1:30" ht="42.75">
      <c r="A38" s="135" t="s">
        <v>430</v>
      </c>
      <c r="B38" s="135" t="s">
        <v>430</v>
      </c>
      <c r="C38" s="27" t="s">
        <v>148</v>
      </c>
      <c r="D38" s="27">
        <v>3735</v>
      </c>
      <c r="E38" s="27" t="s">
        <v>143</v>
      </c>
      <c r="F38" s="73" t="s">
        <v>188</v>
      </c>
      <c r="G38" s="62"/>
      <c r="H38" s="29" t="s">
        <v>202</v>
      </c>
      <c r="I38" s="35" t="s">
        <v>142</v>
      </c>
      <c r="J38" s="28" t="s">
        <v>243</v>
      </c>
      <c r="K38" s="35" t="s">
        <v>142</v>
      </c>
      <c r="L38" s="50" t="s">
        <v>355</v>
      </c>
      <c r="M38" s="30">
        <v>45770</v>
      </c>
      <c r="N38" s="30">
        <v>45770</v>
      </c>
      <c r="O38" s="105" t="s">
        <v>226</v>
      </c>
      <c r="P38" s="105" t="s">
        <v>226</v>
      </c>
      <c r="Q38" s="105" t="s">
        <v>226</v>
      </c>
      <c r="R38" s="105" t="s">
        <v>226</v>
      </c>
      <c r="S38" s="120"/>
      <c r="T38" s="35"/>
      <c r="U38" s="95"/>
      <c r="V38" s="35">
        <v>1</v>
      </c>
      <c r="W38" s="95">
        <v>55</v>
      </c>
      <c r="X38" s="35">
        <f t="shared" si="3"/>
        <v>1</v>
      </c>
      <c r="Y38" s="96">
        <f t="shared" si="4"/>
        <v>55</v>
      </c>
      <c r="Z38" s="96">
        <f t="shared" si="5"/>
        <v>55</v>
      </c>
      <c r="AA38" s="99" t="s">
        <v>227</v>
      </c>
      <c r="AB38" s="55"/>
    </row>
    <row r="39" spans="1:30" ht="30.75" customHeight="1">
      <c r="A39" s="135" t="s">
        <v>430</v>
      </c>
      <c r="B39" s="135" t="s">
        <v>430</v>
      </c>
      <c r="C39" s="27" t="s">
        <v>332</v>
      </c>
      <c r="D39" s="27">
        <v>861103</v>
      </c>
      <c r="E39" s="27" t="s">
        <v>194</v>
      </c>
      <c r="F39" s="28" t="s">
        <v>339</v>
      </c>
      <c r="G39" s="62"/>
      <c r="H39" s="29" t="s">
        <v>7</v>
      </c>
      <c r="I39" s="35" t="s">
        <v>142</v>
      </c>
      <c r="J39" s="28" t="s">
        <v>243</v>
      </c>
      <c r="K39" s="35" t="s">
        <v>183</v>
      </c>
      <c r="L39" s="35" t="s">
        <v>184</v>
      </c>
      <c r="M39" s="30">
        <v>45760</v>
      </c>
      <c r="N39" s="30">
        <v>45764</v>
      </c>
      <c r="O39" s="37" t="s">
        <v>220</v>
      </c>
      <c r="P39" s="77" t="s">
        <v>529</v>
      </c>
      <c r="Q39" s="132">
        <v>1941.62</v>
      </c>
      <c r="R39" s="132">
        <v>1941.62</v>
      </c>
      <c r="S39" s="120">
        <f>R39+Q39</f>
        <v>3883.24</v>
      </c>
      <c r="T39" s="35">
        <v>4</v>
      </c>
      <c r="U39" s="95">
        <v>332.08</v>
      </c>
      <c r="V39" s="35">
        <v>1</v>
      </c>
      <c r="W39" s="95">
        <v>99.64</v>
      </c>
      <c r="X39" s="35">
        <f>T39+V39</f>
        <v>5</v>
      </c>
      <c r="Y39" s="96">
        <f>(T39*U39)+(V39*W39)</f>
        <v>1427.96</v>
      </c>
      <c r="Z39" s="96">
        <f>Y39+S39</f>
        <v>5311.2</v>
      </c>
      <c r="AA39" s="42"/>
      <c r="AB39" s="55"/>
    </row>
    <row r="40" spans="1:30" ht="42.75">
      <c r="A40" s="135" t="s">
        <v>430</v>
      </c>
      <c r="B40" s="135" t="s">
        <v>430</v>
      </c>
      <c r="C40" s="51" t="s">
        <v>307</v>
      </c>
      <c r="D40" s="27" t="s">
        <v>308</v>
      </c>
      <c r="E40" s="27" t="s">
        <v>309</v>
      </c>
      <c r="F40" s="73" t="s">
        <v>305</v>
      </c>
      <c r="G40" s="62"/>
      <c r="H40" s="29" t="s">
        <v>7</v>
      </c>
      <c r="I40" s="35" t="s">
        <v>142</v>
      </c>
      <c r="J40" s="28" t="s">
        <v>243</v>
      </c>
      <c r="K40" s="35" t="s">
        <v>142</v>
      </c>
      <c r="L40" s="50" t="s">
        <v>354</v>
      </c>
      <c r="M40" s="30">
        <v>45771</v>
      </c>
      <c r="N40" s="30">
        <v>45771</v>
      </c>
      <c r="O40" s="105" t="s">
        <v>226</v>
      </c>
      <c r="P40" s="105" t="s">
        <v>226</v>
      </c>
      <c r="Q40" s="105" t="s">
        <v>226</v>
      </c>
      <c r="R40" s="105" t="s">
        <v>226</v>
      </c>
      <c r="S40" s="120"/>
      <c r="T40" s="35"/>
      <c r="U40" s="95"/>
      <c r="V40" s="35">
        <v>1</v>
      </c>
      <c r="W40" s="95">
        <v>55</v>
      </c>
      <c r="X40" s="35">
        <f t="shared" ref="X40:X44" si="6">T40+V40</f>
        <v>1</v>
      </c>
      <c r="Y40" s="96">
        <f t="shared" ref="Y40:Y44" si="7">(T40*U40)+(V40*W40)</f>
        <v>55</v>
      </c>
      <c r="Z40" s="96">
        <f t="shared" ref="Z40:Z44" si="8">Y40+S40</f>
        <v>55</v>
      </c>
      <c r="AA40" s="99" t="s">
        <v>227</v>
      </c>
      <c r="AB40" s="55"/>
    </row>
    <row r="41" spans="1:30" ht="42.75">
      <c r="A41" s="135" t="s">
        <v>430</v>
      </c>
      <c r="B41" s="135" t="s">
        <v>430</v>
      </c>
      <c r="C41" s="27" t="s">
        <v>163</v>
      </c>
      <c r="D41" s="27">
        <v>2399</v>
      </c>
      <c r="E41" s="27" t="s">
        <v>210</v>
      </c>
      <c r="F41" s="73" t="s">
        <v>305</v>
      </c>
      <c r="G41" s="62"/>
      <c r="H41" s="29" t="s">
        <v>7</v>
      </c>
      <c r="I41" s="35" t="s">
        <v>142</v>
      </c>
      <c r="J41" s="28" t="s">
        <v>243</v>
      </c>
      <c r="K41" s="35" t="s">
        <v>142</v>
      </c>
      <c r="L41" s="36" t="s">
        <v>173</v>
      </c>
      <c r="M41" s="30">
        <v>45771</v>
      </c>
      <c r="N41" s="30">
        <v>45772</v>
      </c>
      <c r="O41" s="105" t="s">
        <v>226</v>
      </c>
      <c r="P41" s="105" t="s">
        <v>226</v>
      </c>
      <c r="Q41" s="105" t="s">
        <v>226</v>
      </c>
      <c r="R41" s="105" t="s">
        <v>226</v>
      </c>
      <c r="S41" s="120"/>
      <c r="T41" s="35">
        <v>1</v>
      </c>
      <c r="U41" s="95">
        <v>120</v>
      </c>
      <c r="V41" s="35">
        <v>1</v>
      </c>
      <c r="W41" s="95">
        <v>55</v>
      </c>
      <c r="X41" s="35">
        <f t="shared" si="6"/>
        <v>2</v>
      </c>
      <c r="Y41" s="96">
        <f t="shared" si="7"/>
        <v>175</v>
      </c>
      <c r="Z41" s="96">
        <f t="shared" si="8"/>
        <v>175</v>
      </c>
      <c r="AA41" s="99" t="s">
        <v>227</v>
      </c>
      <c r="AB41" s="55"/>
    </row>
    <row r="42" spans="1:30" ht="42.75">
      <c r="A42" s="135" t="s">
        <v>430</v>
      </c>
      <c r="B42" s="135" t="s">
        <v>430</v>
      </c>
      <c r="C42" s="51" t="s">
        <v>307</v>
      </c>
      <c r="D42" s="27" t="s">
        <v>308</v>
      </c>
      <c r="E42" s="27" t="s">
        <v>309</v>
      </c>
      <c r="F42" s="73" t="s">
        <v>305</v>
      </c>
      <c r="G42" s="62"/>
      <c r="H42" s="29" t="s">
        <v>7</v>
      </c>
      <c r="I42" s="35" t="s">
        <v>142</v>
      </c>
      <c r="J42" s="28" t="s">
        <v>243</v>
      </c>
      <c r="K42" s="35" t="s">
        <v>142</v>
      </c>
      <c r="L42" s="50" t="s">
        <v>356</v>
      </c>
      <c r="M42" s="30">
        <v>45776</v>
      </c>
      <c r="N42" s="30">
        <v>45777</v>
      </c>
      <c r="O42" s="105" t="s">
        <v>226</v>
      </c>
      <c r="P42" s="105" t="s">
        <v>226</v>
      </c>
      <c r="Q42" s="105" t="s">
        <v>226</v>
      </c>
      <c r="R42" s="105" t="s">
        <v>226</v>
      </c>
      <c r="S42" s="120"/>
      <c r="T42" s="35">
        <v>1</v>
      </c>
      <c r="U42" s="95">
        <v>120</v>
      </c>
      <c r="V42" s="35">
        <v>1</v>
      </c>
      <c r="W42" s="95">
        <v>55</v>
      </c>
      <c r="X42" s="35">
        <f t="shared" si="6"/>
        <v>2</v>
      </c>
      <c r="Y42" s="96">
        <f t="shared" si="7"/>
        <v>175</v>
      </c>
      <c r="Z42" s="96">
        <f t="shared" si="8"/>
        <v>175</v>
      </c>
      <c r="AA42" s="99" t="s">
        <v>227</v>
      </c>
      <c r="AB42" s="55"/>
    </row>
    <row r="43" spans="1:30" ht="42.75">
      <c r="A43" s="135" t="s">
        <v>430</v>
      </c>
      <c r="B43" s="135" t="s">
        <v>430</v>
      </c>
      <c r="C43" s="27" t="s">
        <v>148</v>
      </c>
      <c r="D43" s="27">
        <v>3735</v>
      </c>
      <c r="E43" s="27" t="s">
        <v>143</v>
      </c>
      <c r="F43" s="73" t="s">
        <v>188</v>
      </c>
      <c r="G43" s="62"/>
      <c r="H43" s="29" t="s">
        <v>202</v>
      </c>
      <c r="I43" s="35" t="s">
        <v>142</v>
      </c>
      <c r="J43" s="28" t="s">
        <v>243</v>
      </c>
      <c r="K43" s="35" t="s">
        <v>142</v>
      </c>
      <c r="L43" s="50" t="s">
        <v>356</v>
      </c>
      <c r="M43" s="30">
        <v>45776</v>
      </c>
      <c r="N43" s="30">
        <v>45777</v>
      </c>
      <c r="O43" s="105" t="s">
        <v>226</v>
      </c>
      <c r="P43" s="105" t="s">
        <v>226</v>
      </c>
      <c r="Q43" s="105" t="s">
        <v>226</v>
      </c>
      <c r="R43" s="105" t="s">
        <v>226</v>
      </c>
      <c r="S43" s="120"/>
      <c r="T43" s="35">
        <v>1</v>
      </c>
      <c r="U43" s="95">
        <v>120</v>
      </c>
      <c r="V43" s="35">
        <v>1</v>
      </c>
      <c r="W43" s="95">
        <v>55</v>
      </c>
      <c r="X43" s="35">
        <f t="shared" si="6"/>
        <v>2</v>
      </c>
      <c r="Y43" s="96">
        <f t="shared" si="7"/>
        <v>175</v>
      </c>
      <c r="Z43" s="96">
        <f t="shared" si="8"/>
        <v>175</v>
      </c>
      <c r="AA43" s="99" t="s">
        <v>227</v>
      </c>
      <c r="AB43" s="55"/>
    </row>
    <row r="44" spans="1:30" ht="42.75">
      <c r="A44" s="135" t="s">
        <v>430</v>
      </c>
      <c r="B44" s="135" t="s">
        <v>430</v>
      </c>
      <c r="C44" s="51" t="s">
        <v>351</v>
      </c>
      <c r="D44" s="27" t="s">
        <v>352</v>
      </c>
      <c r="E44" s="27" t="s">
        <v>353</v>
      </c>
      <c r="F44" s="73" t="s">
        <v>305</v>
      </c>
      <c r="G44" s="62"/>
      <c r="H44" s="29" t="s">
        <v>7</v>
      </c>
      <c r="I44" s="35" t="s">
        <v>142</v>
      </c>
      <c r="J44" s="28" t="s">
        <v>243</v>
      </c>
      <c r="K44" s="35" t="s">
        <v>142</v>
      </c>
      <c r="L44" s="50" t="s">
        <v>356</v>
      </c>
      <c r="M44" s="30">
        <v>45776</v>
      </c>
      <c r="N44" s="30">
        <v>45777</v>
      </c>
      <c r="O44" s="105" t="s">
        <v>226</v>
      </c>
      <c r="P44" s="105" t="s">
        <v>226</v>
      </c>
      <c r="Q44" s="105" t="s">
        <v>226</v>
      </c>
      <c r="R44" s="105" t="s">
        <v>226</v>
      </c>
      <c r="S44" s="120"/>
      <c r="T44" s="35">
        <v>1</v>
      </c>
      <c r="U44" s="95">
        <v>170.12</v>
      </c>
      <c r="V44" s="35">
        <v>1</v>
      </c>
      <c r="W44" s="95">
        <v>57</v>
      </c>
      <c r="X44" s="35">
        <f t="shared" si="6"/>
        <v>2</v>
      </c>
      <c r="Y44" s="96">
        <f t="shared" si="7"/>
        <v>227.12</v>
      </c>
      <c r="Z44" s="96">
        <f t="shared" si="8"/>
        <v>227.12</v>
      </c>
      <c r="AA44" s="99" t="s">
        <v>227</v>
      </c>
      <c r="AB44" s="55"/>
    </row>
    <row r="45" spans="1:30" ht="15.75" customHeight="1">
      <c r="A45" s="240" t="s">
        <v>40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20"/>
      <c r="M45" s="58"/>
      <c r="N45" s="58"/>
      <c r="O45" s="58"/>
      <c r="P45" s="58"/>
      <c r="Q45" s="111"/>
      <c r="R45" s="111"/>
      <c r="S45" s="134"/>
      <c r="T45" s="55"/>
      <c r="U45" s="116"/>
      <c r="V45" s="55"/>
      <c r="W45" s="116"/>
      <c r="X45" s="68"/>
      <c r="Y45" s="116"/>
      <c r="Z45" s="118"/>
      <c r="AA45" s="55"/>
      <c r="AB45" s="55"/>
    </row>
    <row r="46" spans="1:30" ht="15.75" customHeight="1">
      <c r="A46" s="241" t="s">
        <v>41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2"/>
      <c r="M46" s="58"/>
      <c r="N46" s="58"/>
      <c r="O46" s="58"/>
      <c r="P46" s="58"/>
      <c r="Q46" s="111"/>
      <c r="R46" s="111"/>
      <c r="S46" s="134"/>
      <c r="T46" s="55"/>
      <c r="U46" s="116"/>
      <c r="V46" s="55"/>
      <c r="W46" s="116"/>
      <c r="X46" s="68"/>
      <c r="Y46" s="116"/>
      <c r="Z46" s="118"/>
      <c r="AA46" s="55"/>
      <c r="AB46" s="55"/>
    </row>
    <row r="47" spans="1:30" ht="15.75" customHeight="1">
      <c r="A47" s="230" t="s">
        <v>42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2"/>
      <c r="M47" s="58"/>
      <c r="N47" s="58"/>
      <c r="O47" s="58"/>
      <c r="P47" s="58"/>
      <c r="Q47" s="111"/>
      <c r="R47" s="111"/>
      <c r="S47" s="134"/>
      <c r="T47" s="55"/>
      <c r="U47" s="116"/>
      <c r="V47" s="55"/>
      <c r="W47" s="116"/>
      <c r="X47" s="68"/>
      <c r="Y47" s="116"/>
      <c r="Z47" s="118"/>
      <c r="AA47" s="55"/>
      <c r="AB47" s="55"/>
    </row>
    <row r="48" spans="1:30" ht="15.75" customHeight="1">
      <c r="A48" s="230" t="s">
        <v>43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M48" s="58"/>
      <c r="N48" s="58"/>
      <c r="O48" s="58"/>
      <c r="P48" s="58"/>
      <c r="Q48" s="111"/>
      <c r="R48" s="111"/>
      <c r="S48" s="134"/>
      <c r="T48" s="55"/>
      <c r="U48" s="116"/>
      <c r="V48" s="55"/>
      <c r="W48" s="116"/>
      <c r="X48" s="68"/>
      <c r="Y48" s="116"/>
      <c r="Z48" s="118"/>
      <c r="AA48" s="55"/>
      <c r="AB48" s="55"/>
    </row>
    <row r="49" spans="1:28" ht="15.75" customHeight="1">
      <c r="A49" s="230" t="s">
        <v>44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2"/>
      <c r="M49" s="58"/>
      <c r="N49" s="58"/>
      <c r="O49" s="58"/>
      <c r="P49" s="58"/>
      <c r="Q49" s="111"/>
      <c r="R49" s="111"/>
      <c r="S49" s="134"/>
      <c r="T49" s="55"/>
      <c r="U49" s="116"/>
      <c r="V49" s="55"/>
      <c r="W49" s="116"/>
      <c r="X49" s="68"/>
      <c r="Y49" s="116"/>
      <c r="Z49" s="118"/>
      <c r="AA49" s="55"/>
      <c r="AB49" s="55"/>
    </row>
    <row r="50" spans="1:28" ht="15.75" customHeight="1">
      <c r="A50" s="230" t="s">
        <v>45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58"/>
      <c r="N50" s="58"/>
      <c r="O50" s="58"/>
      <c r="P50" s="58"/>
      <c r="Q50" s="111"/>
      <c r="R50" s="111"/>
      <c r="S50" s="134"/>
      <c r="T50" s="55"/>
      <c r="U50" s="116"/>
      <c r="V50" s="55"/>
      <c r="W50" s="116"/>
      <c r="X50" s="68"/>
      <c r="Y50" s="116"/>
      <c r="Z50" s="118"/>
      <c r="AA50" s="55"/>
      <c r="AB50" s="55"/>
    </row>
    <row r="51" spans="1:28" ht="15.75" customHeight="1">
      <c r="A51" s="230" t="s">
        <v>46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2"/>
      <c r="M51" s="58"/>
      <c r="N51" s="58"/>
      <c r="O51" s="58"/>
      <c r="P51" s="58"/>
      <c r="Q51" s="111"/>
      <c r="R51" s="111"/>
      <c r="S51" s="134"/>
      <c r="T51" s="55"/>
      <c r="U51" s="116"/>
      <c r="V51" s="55"/>
      <c r="W51" s="116"/>
      <c r="X51" s="68"/>
      <c r="Y51" s="116"/>
      <c r="Z51" s="118"/>
      <c r="AA51" s="55"/>
      <c r="AB51" s="55"/>
    </row>
    <row r="52" spans="1:28" ht="15.75" customHeight="1">
      <c r="A52" s="230" t="s">
        <v>47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2"/>
      <c r="M52" s="58"/>
      <c r="N52" s="58"/>
      <c r="O52" s="58"/>
      <c r="P52" s="58"/>
      <c r="Q52" s="111"/>
      <c r="R52" s="111"/>
      <c r="S52" s="134"/>
      <c r="T52" s="55"/>
      <c r="U52" s="116"/>
      <c r="V52" s="55"/>
      <c r="W52" s="116"/>
      <c r="X52" s="68"/>
      <c r="Y52" s="116"/>
      <c r="Z52" s="118"/>
      <c r="AA52" s="55"/>
      <c r="AB52" s="55"/>
    </row>
    <row r="53" spans="1:28" ht="15.75" customHeight="1">
      <c r="A53" s="230" t="s">
        <v>91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2"/>
      <c r="M53" s="58"/>
      <c r="N53" s="58"/>
      <c r="O53" s="58"/>
      <c r="P53" s="58"/>
      <c r="Q53" s="111"/>
      <c r="R53" s="111"/>
      <c r="S53" s="134"/>
      <c r="T53" s="55"/>
      <c r="U53" s="116"/>
      <c r="V53" s="55"/>
      <c r="W53" s="116"/>
      <c r="X53" s="68"/>
      <c r="Y53" s="116"/>
      <c r="Z53" s="118"/>
      <c r="AA53" s="55"/>
      <c r="AB53" s="55"/>
    </row>
    <row r="54" spans="1:28" ht="15.75" customHeight="1">
      <c r="A54" s="230" t="s">
        <v>92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2"/>
      <c r="M54" s="58"/>
      <c r="N54" s="58"/>
      <c r="O54" s="58"/>
      <c r="P54" s="58"/>
      <c r="Q54" s="111"/>
      <c r="R54" s="111"/>
      <c r="S54" s="134"/>
      <c r="T54" s="55"/>
      <c r="U54" s="116"/>
      <c r="V54" s="55"/>
      <c r="W54" s="116"/>
      <c r="X54" s="68"/>
      <c r="Y54" s="116"/>
      <c r="Z54" s="118"/>
      <c r="AA54" s="55"/>
      <c r="AB54" s="55"/>
    </row>
    <row r="55" spans="1:28" ht="15.75" customHeight="1">
      <c r="A55" s="230" t="s">
        <v>93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2"/>
      <c r="M55" s="58"/>
      <c r="N55" s="58"/>
      <c r="O55" s="58"/>
      <c r="P55" s="58"/>
      <c r="Q55" s="111"/>
      <c r="R55" s="111"/>
      <c r="S55" s="134"/>
      <c r="T55" s="55"/>
      <c r="U55" s="116"/>
      <c r="V55" s="55"/>
      <c r="W55" s="116"/>
      <c r="X55" s="68"/>
      <c r="Y55" s="116"/>
      <c r="Z55" s="118"/>
      <c r="AA55" s="55"/>
      <c r="AB55" s="55"/>
    </row>
    <row r="56" spans="1:28" ht="15.75" customHeight="1">
      <c r="A56" s="230" t="s">
        <v>94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M56" s="58"/>
      <c r="N56" s="58"/>
      <c r="O56" s="58"/>
      <c r="P56" s="58"/>
      <c r="Q56" s="111"/>
      <c r="R56" s="111"/>
      <c r="S56" s="134"/>
      <c r="T56" s="55"/>
      <c r="U56" s="116"/>
      <c r="V56" s="55"/>
      <c r="W56" s="116"/>
      <c r="X56" s="68"/>
      <c r="Y56" s="116"/>
      <c r="Z56" s="118"/>
      <c r="AA56" s="55"/>
      <c r="AB56" s="55"/>
    </row>
    <row r="57" spans="1:28" ht="15.75" customHeight="1">
      <c r="A57" s="230" t="s">
        <v>95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  <c r="M57" s="58"/>
      <c r="N57" s="58"/>
      <c r="O57" s="58"/>
      <c r="P57" s="58"/>
      <c r="Q57" s="111"/>
      <c r="R57" s="111"/>
      <c r="S57" s="134"/>
      <c r="T57" s="55"/>
      <c r="U57" s="116"/>
      <c r="V57" s="55"/>
      <c r="W57" s="116"/>
      <c r="X57" s="68"/>
      <c r="Y57" s="116"/>
      <c r="Z57" s="118"/>
      <c r="AA57" s="55"/>
      <c r="AB57" s="55"/>
    </row>
    <row r="58" spans="1:28" ht="15.75" customHeight="1">
      <c r="A58" s="230" t="s">
        <v>96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  <c r="M58" s="58"/>
      <c r="N58" s="58"/>
      <c r="O58" s="58"/>
      <c r="P58" s="58"/>
      <c r="Q58" s="111"/>
      <c r="R58" s="111"/>
      <c r="S58" s="134"/>
      <c r="T58" s="55"/>
      <c r="U58" s="116"/>
      <c r="V58" s="55"/>
      <c r="W58" s="116"/>
      <c r="X58" s="68"/>
      <c r="Y58" s="116"/>
      <c r="Z58" s="118"/>
      <c r="AA58" s="55"/>
      <c r="AB58" s="55"/>
    </row>
    <row r="59" spans="1:28" ht="15.75" customHeight="1">
      <c r="A59" s="230" t="s">
        <v>97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  <c r="M59" s="58"/>
      <c r="N59" s="58"/>
      <c r="O59" s="58"/>
      <c r="P59" s="58"/>
      <c r="Q59" s="111"/>
      <c r="R59" s="111"/>
      <c r="S59" s="134"/>
      <c r="T59" s="55"/>
      <c r="U59" s="116"/>
      <c r="V59" s="55"/>
      <c r="W59" s="116"/>
      <c r="X59" s="68"/>
      <c r="Y59" s="116"/>
      <c r="Z59" s="118"/>
      <c r="AA59" s="55"/>
      <c r="AB59" s="55"/>
    </row>
    <row r="60" spans="1:28" ht="15.75" customHeight="1">
      <c r="A60" s="230" t="s">
        <v>98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58"/>
      <c r="N60" s="58"/>
      <c r="O60" s="58"/>
      <c r="P60" s="58"/>
      <c r="Q60" s="111"/>
      <c r="R60" s="111"/>
      <c r="S60" s="134"/>
      <c r="T60" s="55"/>
      <c r="U60" s="116"/>
      <c r="V60" s="55"/>
      <c r="W60" s="116"/>
      <c r="X60" s="68"/>
      <c r="Y60" s="116"/>
      <c r="Z60" s="118"/>
      <c r="AA60" s="55"/>
      <c r="AB60" s="55"/>
    </row>
    <row r="61" spans="1:28" ht="15.75" customHeight="1">
      <c r="A61" s="230" t="s">
        <v>99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58"/>
      <c r="N61" s="58"/>
      <c r="O61" s="58"/>
      <c r="P61" s="58"/>
      <c r="Q61" s="111"/>
      <c r="R61" s="111"/>
      <c r="S61" s="134"/>
      <c r="T61" s="55"/>
      <c r="U61" s="116"/>
      <c r="V61" s="55"/>
      <c r="W61" s="116"/>
      <c r="X61" s="68"/>
      <c r="Y61" s="116"/>
      <c r="Z61" s="118"/>
      <c r="AA61" s="55"/>
      <c r="AB61" s="55"/>
    </row>
    <row r="62" spans="1:28" ht="15.75" customHeight="1">
      <c r="A62" s="230" t="s">
        <v>100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58"/>
      <c r="N62" s="58"/>
      <c r="O62" s="58"/>
      <c r="P62" s="58"/>
      <c r="Q62" s="111"/>
      <c r="R62" s="111"/>
      <c r="S62" s="134"/>
      <c r="T62" s="55"/>
      <c r="U62" s="116"/>
      <c r="V62" s="55"/>
      <c r="W62" s="116"/>
      <c r="X62" s="68"/>
      <c r="Y62" s="116"/>
      <c r="Z62" s="118"/>
      <c r="AA62" s="55"/>
      <c r="AB62" s="55"/>
    </row>
    <row r="63" spans="1:28" ht="15.75" customHeight="1">
      <c r="A63" s="230" t="s">
        <v>101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58"/>
      <c r="N63" s="58"/>
      <c r="O63" s="58"/>
      <c r="P63" s="58"/>
      <c r="Q63" s="111"/>
      <c r="R63" s="111"/>
      <c r="S63" s="134"/>
      <c r="T63" s="55"/>
      <c r="U63" s="116"/>
      <c r="V63" s="55"/>
      <c r="W63" s="116"/>
      <c r="X63" s="68"/>
      <c r="Y63" s="116"/>
      <c r="Z63" s="118"/>
      <c r="AA63" s="55"/>
      <c r="AB63" s="55"/>
    </row>
    <row r="64" spans="1:28" ht="15.75" customHeight="1">
      <c r="A64" s="230" t="s">
        <v>102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2"/>
      <c r="M64" s="58"/>
      <c r="N64" s="58"/>
      <c r="O64" s="58"/>
      <c r="P64" s="58"/>
      <c r="Q64" s="111"/>
      <c r="R64" s="111"/>
      <c r="S64" s="134"/>
      <c r="T64" s="55"/>
      <c r="U64" s="116"/>
      <c r="V64" s="55"/>
      <c r="W64" s="116"/>
      <c r="X64" s="68"/>
      <c r="Y64" s="116"/>
      <c r="Z64" s="118"/>
      <c r="AA64" s="55"/>
      <c r="AB64" s="55"/>
    </row>
    <row r="65" spans="1:28" ht="15.75" customHeight="1">
      <c r="A65" s="230" t="s">
        <v>103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34"/>
      <c r="T65" s="55"/>
      <c r="U65" s="116"/>
      <c r="V65" s="55"/>
      <c r="W65" s="116"/>
      <c r="X65" s="68"/>
      <c r="Y65" s="116"/>
      <c r="Z65" s="118"/>
      <c r="AA65" s="55"/>
      <c r="AB65" s="55"/>
    </row>
    <row r="66" spans="1:28" ht="15.75" customHeight="1">
      <c r="A66" s="230" t="s">
        <v>104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34"/>
      <c r="T66" s="55"/>
      <c r="U66" s="116"/>
      <c r="V66" s="55"/>
      <c r="W66" s="116"/>
      <c r="X66" s="68"/>
      <c r="Y66" s="116"/>
      <c r="Z66" s="118"/>
      <c r="AA66" s="55"/>
      <c r="AB66" s="55"/>
    </row>
    <row r="67" spans="1:28" ht="15.75" customHeight="1">
      <c r="A67" s="230" t="s">
        <v>105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16"/>
      <c r="V67" s="55"/>
      <c r="W67" s="116"/>
      <c r="X67" s="68"/>
      <c r="Y67" s="116"/>
      <c r="Z67" s="118"/>
      <c r="AA67" s="55"/>
      <c r="AB67" s="55"/>
    </row>
    <row r="68" spans="1:28" ht="15.75" customHeight="1">
      <c r="A68" s="230" t="s">
        <v>106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34"/>
      <c r="T68" s="55"/>
      <c r="U68" s="116"/>
      <c r="V68" s="55"/>
      <c r="W68" s="116"/>
      <c r="X68" s="68"/>
      <c r="Y68" s="116"/>
      <c r="Z68" s="118"/>
      <c r="AA68" s="55"/>
      <c r="AB68" s="55"/>
    </row>
    <row r="69" spans="1:28" ht="15.75" customHeight="1">
      <c r="A69" s="230" t="s">
        <v>107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34"/>
      <c r="T69" s="55"/>
      <c r="U69" s="116"/>
      <c r="V69" s="55"/>
      <c r="W69" s="116"/>
      <c r="X69" s="68"/>
      <c r="Y69" s="116"/>
      <c r="Z69" s="118"/>
      <c r="AA69" s="55"/>
      <c r="AB69" s="55"/>
    </row>
    <row r="70" spans="1:28" ht="15.75" customHeight="1">
      <c r="A70" s="230" t="s">
        <v>108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34"/>
      <c r="T70" s="55"/>
      <c r="U70" s="116"/>
      <c r="V70" s="55"/>
      <c r="W70" s="116"/>
      <c r="X70" s="68"/>
      <c r="Y70" s="116"/>
      <c r="Z70" s="118"/>
      <c r="AA70" s="55"/>
      <c r="AB70" s="55"/>
    </row>
    <row r="71" spans="1:28" ht="15.75" customHeight="1">
      <c r="A71" s="230" t="s">
        <v>109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16"/>
      <c r="V71" s="55"/>
      <c r="W71" s="116"/>
      <c r="X71" s="68"/>
      <c r="Y71" s="116"/>
      <c r="Z71" s="118"/>
      <c r="AA71" s="55"/>
      <c r="AB71" s="55"/>
    </row>
    <row r="72" spans="1:28" ht="15.75" customHeight="1">
      <c r="A72" s="230" t="s">
        <v>110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16"/>
      <c r="V72" s="55"/>
      <c r="W72" s="116"/>
      <c r="X72" s="68"/>
      <c r="Y72" s="116"/>
      <c r="Z72" s="118"/>
      <c r="AA72" s="55"/>
      <c r="AB72" s="55"/>
    </row>
    <row r="73" spans="1:28" ht="15.75" customHeight="1">
      <c r="A73" s="230" t="s">
        <v>111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16"/>
      <c r="V73" s="55"/>
      <c r="W73" s="116"/>
      <c r="X73" s="68"/>
      <c r="Y73" s="116"/>
      <c r="Z73" s="118"/>
      <c r="AA73" s="55"/>
      <c r="AB73" s="55"/>
    </row>
    <row r="74" spans="1:28" ht="15.75" customHeight="1">
      <c r="A74" s="230" t="s">
        <v>112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16"/>
      <c r="V74" s="55"/>
      <c r="W74" s="116"/>
      <c r="X74" s="68"/>
      <c r="Y74" s="116"/>
      <c r="Z74" s="118"/>
      <c r="AA74" s="55"/>
      <c r="AB74" s="55"/>
    </row>
    <row r="75" spans="1:28" ht="15" customHeight="1"/>
  </sheetData>
  <autoFilter ref="A6:G58" xr:uid="{218DA706-F141-456B-8110-5BCA4E0E5005}"/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50:L50"/>
    <mergeCell ref="A51:L5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9:L49"/>
    <mergeCell ref="Y6:Y7"/>
    <mergeCell ref="A45:L45"/>
    <mergeCell ref="A46:L46"/>
    <mergeCell ref="A47:L47"/>
    <mergeCell ref="A48:L48"/>
    <mergeCell ref="V6:W6"/>
    <mergeCell ref="X6:X7"/>
    <mergeCell ref="R6:R7"/>
    <mergeCell ref="S6:S7"/>
    <mergeCell ref="T6:U6"/>
    <mergeCell ref="I6:J6"/>
    <mergeCell ref="M6:M7"/>
    <mergeCell ref="A52:L52"/>
    <mergeCell ref="A53:L53"/>
    <mergeCell ref="A54:L54"/>
    <mergeCell ref="A67:L67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55:L55"/>
    <mergeCell ref="A74:L74"/>
    <mergeCell ref="A68:L68"/>
    <mergeCell ref="A69:L69"/>
    <mergeCell ref="A70:L70"/>
    <mergeCell ref="A71:L71"/>
    <mergeCell ref="A72:L72"/>
    <mergeCell ref="A73:L73"/>
  </mergeCells>
  <conditionalFormatting sqref="AC8:AC29">
    <cfRule type="notContainsBlanks" dxfId="12" priority="1">
      <formula>LEN(TRIM(AC8))&gt;0</formula>
    </cfRule>
  </conditionalFormatting>
  <dataValidations count="2">
    <dataValidation type="list" allowBlank="1" sqref="H8:H44" xr:uid="{D0C73173-17D0-470C-A428-3096EAA330E7}">
      <formula1>"SERVIÇO,CURSO,EVENTO,REUNIÃO,OUTROS"</formula1>
    </dataValidation>
    <dataValidation type="list" allowBlank="1" sqref="O40:R44 O8:R8 O20:R24 O27:R27 O29:R38 Q9:R12" xr:uid="{6A0B438E-2997-4C20-A3C7-E929943912F4}">
      <formula1>$AC$8:$AC$169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0B3C-A79B-49B2-99A9-820EB8B58F9E}">
  <sheetPr>
    <tabColor theme="0"/>
  </sheetPr>
  <dimension ref="A1:AD84"/>
  <sheetViews>
    <sheetView zoomScale="90" zoomScaleNormal="90" zoomScaleSheetLayoutView="80" workbookViewId="0">
      <selection activeCell="P44" sqref="P44"/>
    </sheetView>
  </sheetViews>
  <sheetFormatPr defaultColWidth="0" defaultRowHeight="15" customHeight="1" zeroHeight="1"/>
  <cols>
    <col min="1" max="1" width="20.25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82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50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386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48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26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48" t="s">
        <v>82</v>
      </c>
      <c r="Z6" s="249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33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47"/>
      <c r="T7" s="33" t="s">
        <v>87</v>
      </c>
      <c r="U7" s="115" t="s">
        <v>88</v>
      </c>
      <c r="V7" s="33" t="s">
        <v>89</v>
      </c>
      <c r="W7" s="115" t="s">
        <v>90</v>
      </c>
      <c r="X7" s="243"/>
      <c r="Y7" s="251"/>
      <c r="Z7" s="249"/>
      <c r="AA7" s="227"/>
      <c r="AB7" s="56"/>
      <c r="AC7" s="56"/>
      <c r="AD7" s="56"/>
    </row>
    <row r="8" spans="1:30" s="39" customFormat="1" ht="45" customHeight="1">
      <c r="A8" s="135" t="s">
        <v>430</v>
      </c>
      <c r="B8" s="135" t="s">
        <v>430</v>
      </c>
      <c r="C8" s="135" t="s">
        <v>149</v>
      </c>
      <c r="D8" s="135" t="s">
        <v>150</v>
      </c>
      <c r="E8" s="135" t="s">
        <v>158</v>
      </c>
      <c r="F8" s="136" t="s">
        <v>358</v>
      </c>
      <c r="G8" s="137"/>
      <c r="H8" s="29" t="s">
        <v>7</v>
      </c>
      <c r="I8" s="138" t="s">
        <v>142</v>
      </c>
      <c r="J8" s="28" t="s">
        <v>243</v>
      </c>
      <c r="K8" s="138" t="s">
        <v>291</v>
      </c>
      <c r="L8" s="139" t="s">
        <v>292</v>
      </c>
      <c r="M8" s="44">
        <v>45779</v>
      </c>
      <c r="N8" s="44">
        <v>45782</v>
      </c>
      <c r="O8" s="45" t="s">
        <v>226</v>
      </c>
      <c r="P8" s="45" t="s">
        <v>226</v>
      </c>
      <c r="Q8" s="45" t="s">
        <v>226</v>
      </c>
      <c r="R8" s="45" t="s">
        <v>226</v>
      </c>
      <c r="S8" s="153"/>
      <c r="T8" s="138">
        <v>3</v>
      </c>
      <c r="U8" s="151">
        <v>1521.126</v>
      </c>
      <c r="V8" s="138"/>
      <c r="W8" s="151">
        <v>0</v>
      </c>
      <c r="X8" s="138">
        <f t="shared" ref="X8:X54" si="0">T8+V8</f>
        <v>3</v>
      </c>
      <c r="Y8" s="148">
        <f t="shared" ref="Y8:Y54" si="1">(T8*U8)+(V8*W8)</f>
        <v>4563.3779999999997</v>
      </c>
      <c r="Z8" s="131">
        <f t="shared" ref="Z8:Z54" si="2">Y8+S8</f>
        <v>4563.3779999999997</v>
      </c>
      <c r="AA8" s="104" t="s">
        <v>232</v>
      </c>
      <c r="AB8" s="38"/>
      <c r="AC8" s="41"/>
      <c r="AD8" s="38"/>
    </row>
    <row r="9" spans="1:30" s="39" customFormat="1" ht="45" customHeight="1">
      <c r="A9" s="135" t="s">
        <v>430</v>
      </c>
      <c r="B9" s="135" t="s">
        <v>430</v>
      </c>
      <c r="C9" s="135" t="s">
        <v>149</v>
      </c>
      <c r="D9" s="135" t="s">
        <v>150</v>
      </c>
      <c r="E9" s="135" t="s">
        <v>158</v>
      </c>
      <c r="F9" s="136" t="s">
        <v>358</v>
      </c>
      <c r="G9" s="137"/>
      <c r="H9" s="29" t="s">
        <v>7</v>
      </c>
      <c r="I9" s="138" t="s">
        <v>291</v>
      </c>
      <c r="J9" s="139" t="s">
        <v>292</v>
      </c>
      <c r="K9" s="138" t="s">
        <v>359</v>
      </c>
      <c r="L9" s="139" t="s">
        <v>294</v>
      </c>
      <c r="M9" s="44">
        <v>45782</v>
      </c>
      <c r="N9" s="44">
        <v>45783</v>
      </c>
      <c r="O9" s="45" t="s">
        <v>226</v>
      </c>
      <c r="P9" s="45" t="s">
        <v>226</v>
      </c>
      <c r="Q9" s="45" t="s">
        <v>226</v>
      </c>
      <c r="R9" s="45" t="s">
        <v>226</v>
      </c>
      <c r="S9" s="153"/>
      <c r="T9" s="138">
        <v>1</v>
      </c>
      <c r="U9" s="151">
        <v>1521.126</v>
      </c>
      <c r="V9" s="138"/>
      <c r="W9" s="151">
        <v>0</v>
      </c>
      <c r="X9" s="138">
        <f t="shared" si="0"/>
        <v>1</v>
      </c>
      <c r="Y9" s="148">
        <f t="shared" si="1"/>
        <v>1521.126</v>
      </c>
      <c r="Z9" s="131">
        <f t="shared" si="2"/>
        <v>1521.126</v>
      </c>
      <c r="AA9" s="104" t="s">
        <v>232</v>
      </c>
      <c r="AB9" s="38"/>
      <c r="AC9" s="41"/>
      <c r="AD9" s="38"/>
    </row>
    <row r="10" spans="1:30" s="57" customFormat="1" ht="45" customHeight="1">
      <c r="A10" s="135" t="s">
        <v>430</v>
      </c>
      <c r="B10" s="135" t="s">
        <v>430</v>
      </c>
      <c r="C10" s="135" t="s">
        <v>149</v>
      </c>
      <c r="D10" s="135" t="s">
        <v>150</v>
      </c>
      <c r="E10" s="135" t="s">
        <v>158</v>
      </c>
      <c r="F10" s="136" t="s">
        <v>358</v>
      </c>
      <c r="G10" s="137"/>
      <c r="H10" s="29" t="s">
        <v>7</v>
      </c>
      <c r="I10" s="138" t="s">
        <v>359</v>
      </c>
      <c r="J10" s="28" t="s">
        <v>294</v>
      </c>
      <c r="K10" s="138" t="s">
        <v>359</v>
      </c>
      <c r="L10" s="139" t="s">
        <v>360</v>
      </c>
      <c r="M10" s="44">
        <v>45783</v>
      </c>
      <c r="N10" s="44">
        <v>45784</v>
      </c>
      <c r="O10" s="45" t="s">
        <v>226</v>
      </c>
      <c r="P10" s="45" t="s">
        <v>226</v>
      </c>
      <c r="Q10" s="45" t="s">
        <v>226</v>
      </c>
      <c r="R10" s="45" t="s">
        <v>226</v>
      </c>
      <c r="S10" s="153"/>
      <c r="T10" s="138">
        <v>1</v>
      </c>
      <c r="U10" s="151">
        <v>1521.126</v>
      </c>
      <c r="V10" s="138"/>
      <c r="W10" s="151">
        <v>0</v>
      </c>
      <c r="X10" s="138">
        <f t="shared" si="0"/>
        <v>1</v>
      </c>
      <c r="Y10" s="148">
        <f t="shared" si="1"/>
        <v>1521.126</v>
      </c>
      <c r="Z10" s="131">
        <f t="shared" si="2"/>
        <v>1521.126</v>
      </c>
      <c r="AA10" s="104" t="s">
        <v>232</v>
      </c>
      <c r="AB10" s="40"/>
      <c r="AC10" s="41"/>
      <c r="AD10" s="40"/>
    </row>
    <row r="11" spans="1:30" s="57" customFormat="1" ht="45" customHeight="1">
      <c r="A11" s="135" t="s">
        <v>430</v>
      </c>
      <c r="B11" s="135" t="s">
        <v>430</v>
      </c>
      <c r="C11" s="135" t="s">
        <v>149</v>
      </c>
      <c r="D11" s="135" t="s">
        <v>150</v>
      </c>
      <c r="E11" s="135" t="s">
        <v>158</v>
      </c>
      <c r="F11" s="136" t="s">
        <v>358</v>
      </c>
      <c r="G11" s="137"/>
      <c r="H11" s="29" t="s">
        <v>7</v>
      </c>
      <c r="I11" s="138" t="s">
        <v>359</v>
      </c>
      <c r="J11" s="28" t="s">
        <v>360</v>
      </c>
      <c r="K11" s="138" t="s">
        <v>359</v>
      </c>
      <c r="L11" s="139" t="s">
        <v>297</v>
      </c>
      <c r="M11" s="44">
        <v>45784</v>
      </c>
      <c r="N11" s="44">
        <v>45786</v>
      </c>
      <c r="O11" s="45" t="s">
        <v>226</v>
      </c>
      <c r="P11" s="45" t="s">
        <v>226</v>
      </c>
      <c r="Q11" s="45" t="s">
        <v>226</v>
      </c>
      <c r="R11" s="45" t="s">
        <v>226</v>
      </c>
      <c r="S11" s="153"/>
      <c r="T11" s="138">
        <v>2</v>
      </c>
      <c r="U11" s="151">
        <v>1521.126</v>
      </c>
      <c r="V11" s="138">
        <v>1</v>
      </c>
      <c r="W11" s="151">
        <v>456.34</v>
      </c>
      <c r="X11" s="138">
        <f>T11+V11</f>
        <v>3</v>
      </c>
      <c r="Y11" s="148">
        <f>(T11*U11)+(V11*W11)</f>
        <v>3498.5920000000001</v>
      </c>
      <c r="Z11" s="131">
        <f>Y11+S11</f>
        <v>3498.5920000000001</v>
      </c>
      <c r="AA11" s="104" t="s">
        <v>232</v>
      </c>
      <c r="AB11" s="56"/>
      <c r="AC11" s="41"/>
      <c r="AD11" s="56"/>
    </row>
    <row r="12" spans="1:30" s="39" customFormat="1" ht="45" customHeight="1">
      <c r="A12" s="135" t="s">
        <v>430</v>
      </c>
      <c r="B12" s="135" t="s">
        <v>430</v>
      </c>
      <c r="C12" s="135" t="s">
        <v>186</v>
      </c>
      <c r="D12" s="135">
        <v>8010</v>
      </c>
      <c r="E12" s="135" t="s">
        <v>187</v>
      </c>
      <c r="F12" s="136" t="s">
        <v>358</v>
      </c>
      <c r="G12" s="137"/>
      <c r="H12" s="29" t="s">
        <v>7</v>
      </c>
      <c r="I12" s="138" t="s">
        <v>142</v>
      </c>
      <c r="J12" s="28" t="s">
        <v>243</v>
      </c>
      <c r="K12" s="138" t="s">
        <v>291</v>
      </c>
      <c r="L12" s="139" t="s">
        <v>292</v>
      </c>
      <c r="M12" s="44">
        <v>45779</v>
      </c>
      <c r="N12" s="44">
        <v>45782</v>
      </c>
      <c r="O12" s="45" t="s">
        <v>226</v>
      </c>
      <c r="P12" s="45" t="s">
        <v>226</v>
      </c>
      <c r="Q12" s="45" t="s">
        <v>226</v>
      </c>
      <c r="R12" s="45" t="s">
        <v>226</v>
      </c>
      <c r="S12" s="153"/>
      <c r="T12" s="138">
        <v>3</v>
      </c>
      <c r="U12" s="151">
        <v>1521.126</v>
      </c>
      <c r="V12" s="138"/>
      <c r="W12" s="151">
        <v>0</v>
      </c>
      <c r="X12" s="138">
        <f t="shared" si="0"/>
        <v>3</v>
      </c>
      <c r="Y12" s="148">
        <f t="shared" si="1"/>
        <v>4563.3779999999997</v>
      </c>
      <c r="Z12" s="131">
        <f t="shared" si="2"/>
        <v>4563.3779999999997</v>
      </c>
      <c r="AA12" s="104" t="s">
        <v>232</v>
      </c>
      <c r="AB12" s="38"/>
      <c r="AC12" s="41"/>
      <c r="AD12" s="38"/>
    </row>
    <row r="13" spans="1:30" s="39" customFormat="1" ht="45" customHeight="1">
      <c r="A13" s="135" t="s">
        <v>430</v>
      </c>
      <c r="B13" s="135" t="s">
        <v>430</v>
      </c>
      <c r="C13" s="135" t="s">
        <v>186</v>
      </c>
      <c r="D13" s="135">
        <v>8010</v>
      </c>
      <c r="E13" s="135" t="s">
        <v>187</v>
      </c>
      <c r="F13" s="136" t="s">
        <v>358</v>
      </c>
      <c r="G13" s="137"/>
      <c r="H13" s="29" t="s">
        <v>7</v>
      </c>
      <c r="I13" s="138" t="s">
        <v>291</v>
      </c>
      <c r="J13" s="139" t="s">
        <v>292</v>
      </c>
      <c r="K13" s="138" t="s">
        <v>359</v>
      </c>
      <c r="L13" s="139" t="s">
        <v>294</v>
      </c>
      <c r="M13" s="44">
        <v>45782</v>
      </c>
      <c r="N13" s="44">
        <v>45783</v>
      </c>
      <c r="O13" s="45" t="s">
        <v>226</v>
      </c>
      <c r="P13" s="45" t="s">
        <v>226</v>
      </c>
      <c r="Q13" s="45" t="s">
        <v>226</v>
      </c>
      <c r="R13" s="45" t="s">
        <v>226</v>
      </c>
      <c r="S13" s="153"/>
      <c r="T13" s="138">
        <v>1</v>
      </c>
      <c r="U13" s="151">
        <v>1521.126</v>
      </c>
      <c r="V13" s="138"/>
      <c r="W13" s="151">
        <v>0</v>
      </c>
      <c r="X13" s="138">
        <f t="shared" si="0"/>
        <v>1</v>
      </c>
      <c r="Y13" s="148">
        <f t="shared" si="1"/>
        <v>1521.126</v>
      </c>
      <c r="Z13" s="131">
        <f t="shared" si="2"/>
        <v>1521.126</v>
      </c>
      <c r="AA13" s="104" t="s">
        <v>232</v>
      </c>
      <c r="AB13" s="38"/>
      <c r="AC13" s="41"/>
      <c r="AD13" s="38"/>
    </row>
    <row r="14" spans="1:30" s="39" customFormat="1" ht="45" customHeight="1">
      <c r="A14" s="135" t="s">
        <v>430</v>
      </c>
      <c r="B14" s="135" t="s">
        <v>430</v>
      </c>
      <c r="C14" s="135" t="s">
        <v>186</v>
      </c>
      <c r="D14" s="135">
        <v>8010</v>
      </c>
      <c r="E14" s="135" t="s">
        <v>187</v>
      </c>
      <c r="F14" s="136" t="s">
        <v>358</v>
      </c>
      <c r="G14" s="137"/>
      <c r="H14" s="29" t="s">
        <v>7</v>
      </c>
      <c r="I14" s="138" t="s">
        <v>359</v>
      </c>
      <c r="J14" s="139" t="s">
        <v>294</v>
      </c>
      <c r="K14" s="138" t="s">
        <v>359</v>
      </c>
      <c r="L14" s="139" t="s">
        <v>360</v>
      </c>
      <c r="M14" s="44">
        <v>45783</v>
      </c>
      <c r="N14" s="44">
        <v>45784</v>
      </c>
      <c r="O14" s="45" t="s">
        <v>226</v>
      </c>
      <c r="P14" s="45" t="s">
        <v>226</v>
      </c>
      <c r="Q14" s="45" t="s">
        <v>226</v>
      </c>
      <c r="R14" s="45" t="s">
        <v>226</v>
      </c>
      <c r="S14" s="153"/>
      <c r="T14" s="138">
        <v>1</v>
      </c>
      <c r="U14" s="151">
        <v>1521.126</v>
      </c>
      <c r="V14" s="138"/>
      <c r="W14" s="151">
        <v>0</v>
      </c>
      <c r="X14" s="138">
        <f t="shared" si="0"/>
        <v>1</v>
      </c>
      <c r="Y14" s="148">
        <f t="shared" si="1"/>
        <v>1521.126</v>
      </c>
      <c r="Z14" s="131">
        <f t="shared" si="2"/>
        <v>1521.126</v>
      </c>
      <c r="AA14" s="104" t="s">
        <v>232</v>
      </c>
      <c r="AB14" s="38"/>
      <c r="AC14" s="41"/>
      <c r="AD14" s="38"/>
    </row>
    <row r="15" spans="1:30" s="39" customFormat="1" ht="45" customHeight="1">
      <c r="A15" s="135" t="s">
        <v>430</v>
      </c>
      <c r="B15" s="135" t="s">
        <v>430</v>
      </c>
      <c r="C15" s="135" t="s">
        <v>186</v>
      </c>
      <c r="D15" s="135">
        <v>8010</v>
      </c>
      <c r="E15" s="135" t="s">
        <v>187</v>
      </c>
      <c r="F15" s="136" t="s">
        <v>358</v>
      </c>
      <c r="G15" s="137"/>
      <c r="H15" s="29" t="s">
        <v>7</v>
      </c>
      <c r="I15" s="138" t="s">
        <v>359</v>
      </c>
      <c r="J15" s="139" t="s">
        <v>360</v>
      </c>
      <c r="K15" s="138" t="s">
        <v>359</v>
      </c>
      <c r="L15" s="139" t="s">
        <v>297</v>
      </c>
      <c r="M15" s="44">
        <v>45784</v>
      </c>
      <c r="N15" s="44">
        <v>45786</v>
      </c>
      <c r="O15" s="45" t="s">
        <v>226</v>
      </c>
      <c r="P15" s="45" t="s">
        <v>226</v>
      </c>
      <c r="Q15" s="45" t="s">
        <v>226</v>
      </c>
      <c r="R15" s="45" t="s">
        <v>226</v>
      </c>
      <c r="S15" s="153"/>
      <c r="T15" s="138">
        <v>2</v>
      </c>
      <c r="U15" s="151">
        <v>1521.126</v>
      </c>
      <c r="V15" s="138">
        <v>1</v>
      </c>
      <c r="W15" s="151">
        <v>456.34</v>
      </c>
      <c r="X15" s="138">
        <f t="shared" si="0"/>
        <v>3</v>
      </c>
      <c r="Y15" s="148">
        <f t="shared" si="1"/>
        <v>3498.5920000000001</v>
      </c>
      <c r="Z15" s="131">
        <f t="shared" si="2"/>
        <v>3498.5920000000001</v>
      </c>
      <c r="AA15" s="104" t="s">
        <v>232</v>
      </c>
      <c r="AB15" s="38"/>
      <c r="AC15" s="41"/>
      <c r="AD15" s="38"/>
    </row>
    <row r="16" spans="1:30" s="39" customFormat="1" ht="45" customHeight="1">
      <c r="A16" s="135" t="s">
        <v>430</v>
      </c>
      <c r="B16" s="135" t="s">
        <v>430</v>
      </c>
      <c r="C16" s="135" t="s">
        <v>217</v>
      </c>
      <c r="D16" s="135">
        <v>865095</v>
      </c>
      <c r="E16" s="135" t="s">
        <v>361</v>
      </c>
      <c r="F16" s="136" t="s">
        <v>358</v>
      </c>
      <c r="G16" s="137"/>
      <c r="H16" s="29" t="s">
        <v>7</v>
      </c>
      <c r="I16" s="138" t="s">
        <v>142</v>
      </c>
      <c r="J16" s="28" t="s">
        <v>243</v>
      </c>
      <c r="K16" s="138" t="s">
        <v>291</v>
      </c>
      <c r="L16" s="139" t="s">
        <v>292</v>
      </c>
      <c r="M16" s="44">
        <v>45779</v>
      </c>
      <c r="N16" s="44">
        <v>45782</v>
      </c>
      <c r="O16" s="45" t="s">
        <v>226</v>
      </c>
      <c r="P16" s="45" t="s">
        <v>226</v>
      </c>
      <c r="Q16" s="45" t="s">
        <v>226</v>
      </c>
      <c r="R16" s="45" t="s">
        <v>226</v>
      </c>
      <c r="S16" s="153"/>
      <c r="T16" s="138">
        <v>3</v>
      </c>
      <c r="U16" s="151">
        <v>1521.126</v>
      </c>
      <c r="V16" s="138"/>
      <c r="W16" s="151">
        <v>0</v>
      </c>
      <c r="X16" s="138">
        <f t="shared" si="0"/>
        <v>3</v>
      </c>
      <c r="Y16" s="148">
        <f t="shared" si="1"/>
        <v>4563.3779999999997</v>
      </c>
      <c r="Z16" s="131">
        <f t="shared" si="2"/>
        <v>4563.3779999999997</v>
      </c>
      <c r="AA16" s="104" t="s">
        <v>232</v>
      </c>
      <c r="AB16" s="38"/>
      <c r="AC16" s="41"/>
      <c r="AD16" s="38"/>
    </row>
    <row r="17" spans="1:30" s="39" customFormat="1" ht="45" customHeight="1">
      <c r="A17" s="135" t="s">
        <v>430</v>
      </c>
      <c r="B17" s="135" t="s">
        <v>430</v>
      </c>
      <c r="C17" s="135" t="s">
        <v>217</v>
      </c>
      <c r="D17" s="135">
        <v>865095</v>
      </c>
      <c r="E17" s="135" t="s">
        <v>361</v>
      </c>
      <c r="F17" s="136" t="s">
        <v>358</v>
      </c>
      <c r="G17" s="137"/>
      <c r="H17" s="29" t="s">
        <v>7</v>
      </c>
      <c r="I17" s="138" t="s">
        <v>291</v>
      </c>
      <c r="J17" s="139" t="s">
        <v>292</v>
      </c>
      <c r="K17" s="138" t="s">
        <v>359</v>
      </c>
      <c r="L17" s="139" t="s">
        <v>294</v>
      </c>
      <c r="M17" s="44">
        <v>45782</v>
      </c>
      <c r="N17" s="44">
        <v>45783</v>
      </c>
      <c r="O17" s="45" t="s">
        <v>226</v>
      </c>
      <c r="P17" s="45" t="s">
        <v>226</v>
      </c>
      <c r="Q17" s="45" t="s">
        <v>226</v>
      </c>
      <c r="R17" s="45" t="s">
        <v>226</v>
      </c>
      <c r="S17" s="153"/>
      <c r="T17" s="138">
        <v>1</v>
      </c>
      <c r="U17" s="151">
        <v>1521.126</v>
      </c>
      <c r="V17" s="138"/>
      <c r="W17" s="151">
        <v>0</v>
      </c>
      <c r="X17" s="138">
        <f t="shared" si="0"/>
        <v>1</v>
      </c>
      <c r="Y17" s="148">
        <f t="shared" si="1"/>
        <v>1521.126</v>
      </c>
      <c r="Z17" s="131">
        <f t="shared" si="2"/>
        <v>1521.126</v>
      </c>
      <c r="AA17" s="42" t="s">
        <v>232</v>
      </c>
      <c r="AB17" s="38"/>
      <c r="AC17" s="41"/>
      <c r="AD17" s="38"/>
    </row>
    <row r="18" spans="1:30" s="39" customFormat="1" ht="45" customHeight="1">
      <c r="A18" s="135" t="s">
        <v>430</v>
      </c>
      <c r="B18" s="135" t="s">
        <v>430</v>
      </c>
      <c r="C18" s="135" t="s">
        <v>217</v>
      </c>
      <c r="D18" s="135">
        <v>865095</v>
      </c>
      <c r="E18" s="135" t="s">
        <v>361</v>
      </c>
      <c r="F18" s="136" t="s">
        <v>358</v>
      </c>
      <c r="G18" s="137"/>
      <c r="H18" s="29" t="s">
        <v>7</v>
      </c>
      <c r="I18" s="138" t="s">
        <v>359</v>
      </c>
      <c r="J18" s="139" t="s">
        <v>294</v>
      </c>
      <c r="K18" s="138" t="s">
        <v>359</v>
      </c>
      <c r="L18" s="139" t="s">
        <v>360</v>
      </c>
      <c r="M18" s="44">
        <v>45783</v>
      </c>
      <c r="N18" s="44">
        <v>45784</v>
      </c>
      <c r="O18" s="45" t="s">
        <v>226</v>
      </c>
      <c r="P18" s="45" t="s">
        <v>226</v>
      </c>
      <c r="Q18" s="45" t="s">
        <v>226</v>
      </c>
      <c r="R18" s="45" t="s">
        <v>226</v>
      </c>
      <c r="S18" s="153"/>
      <c r="T18" s="138">
        <v>1</v>
      </c>
      <c r="U18" s="151">
        <v>1521.126</v>
      </c>
      <c r="V18" s="138"/>
      <c r="W18" s="151">
        <v>0</v>
      </c>
      <c r="X18" s="138">
        <f t="shared" si="0"/>
        <v>1</v>
      </c>
      <c r="Y18" s="148">
        <f t="shared" si="1"/>
        <v>1521.126</v>
      </c>
      <c r="Z18" s="131">
        <f t="shared" si="2"/>
        <v>1521.126</v>
      </c>
      <c r="AA18" s="42" t="s">
        <v>232</v>
      </c>
      <c r="AB18" s="38"/>
      <c r="AC18" s="41"/>
      <c r="AD18" s="38"/>
    </row>
    <row r="19" spans="1:30" s="39" customFormat="1" ht="45" customHeight="1">
      <c r="A19" s="135" t="s">
        <v>430</v>
      </c>
      <c r="B19" s="135" t="s">
        <v>430</v>
      </c>
      <c r="C19" s="135" t="s">
        <v>217</v>
      </c>
      <c r="D19" s="135">
        <v>865095</v>
      </c>
      <c r="E19" s="135" t="s">
        <v>361</v>
      </c>
      <c r="F19" s="136" t="s">
        <v>358</v>
      </c>
      <c r="G19" s="137"/>
      <c r="H19" s="29" t="s">
        <v>7</v>
      </c>
      <c r="I19" s="138" t="s">
        <v>359</v>
      </c>
      <c r="J19" s="139" t="s">
        <v>360</v>
      </c>
      <c r="K19" s="138" t="s">
        <v>359</v>
      </c>
      <c r="L19" s="139" t="s">
        <v>297</v>
      </c>
      <c r="M19" s="44">
        <v>45784</v>
      </c>
      <c r="N19" s="44">
        <v>45786</v>
      </c>
      <c r="O19" s="45" t="s">
        <v>226</v>
      </c>
      <c r="P19" s="45" t="s">
        <v>226</v>
      </c>
      <c r="Q19" s="45" t="s">
        <v>226</v>
      </c>
      <c r="R19" s="45" t="s">
        <v>226</v>
      </c>
      <c r="S19" s="153"/>
      <c r="T19" s="138">
        <v>2</v>
      </c>
      <c r="U19" s="151">
        <v>1521.126</v>
      </c>
      <c r="V19" s="138">
        <v>1</v>
      </c>
      <c r="W19" s="151">
        <v>456.34</v>
      </c>
      <c r="X19" s="138">
        <f t="shared" si="0"/>
        <v>3</v>
      </c>
      <c r="Y19" s="148">
        <f t="shared" si="1"/>
        <v>3498.5920000000001</v>
      </c>
      <c r="Z19" s="131">
        <f t="shared" si="2"/>
        <v>3498.5920000000001</v>
      </c>
      <c r="AA19" s="42" t="s">
        <v>232</v>
      </c>
      <c r="AB19" s="38"/>
      <c r="AC19" s="41"/>
      <c r="AD19" s="38"/>
    </row>
    <row r="20" spans="1:30" s="39" customFormat="1" ht="45" customHeight="1">
      <c r="A20" s="135" t="s">
        <v>430</v>
      </c>
      <c r="B20" s="135" t="s">
        <v>430</v>
      </c>
      <c r="C20" s="135" t="s">
        <v>217</v>
      </c>
      <c r="D20" s="135">
        <v>865095</v>
      </c>
      <c r="E20" s="135" t="s">
        <v>361</v>
      </c>
      <c r="F20" s="141" t="s">
        <v>362</v>
      </c>
      <c r="G20" s="137"/>
      <c r="H20" s="29" t="s">
        <v>7</v>
      </c>
      <c r="I20" s="138" t="s">
        <v>142</v>
      </c>
      <c r="J20" s="28" t="s">
        <v>243</v>
      </c>
      <c r="K20" s="138" t="s">
        <v>363</v>
      </c>
      <c r="L20" s="139" t="s">
        <v>364</v>
      </c>
      <c r="M20" s="44">
        <v>45788</v>
      </c>
      <c r="N20" s="44">
        <v>45790</v>
      </c>
      <c r="O20" s="45" t="s">
        <v>226</v>
      </c>
      <c r="P20" s="45" t="s">
        <v>226</v>
      </c>
      <c r="Q20" s="45" t="s">
        <v>226</v>
      </c>
      <c r="R20" s="45" t="s">
        <v>226</v>
      </c>
      <c r="S20" s="153"/>
      <c r="T20" s="138">
        <v>2</v>
      </c>
      <c r="U20" s="151">
        <v>1087.636</v>
      </c>
      <c r="V20" s="138"/>
      <c r="W20" s="151">
        <v>0</v>
      </c>
      <c r="X20" s="138">
        <f t="shared" si="0"/>
        <v>2</v>
      </c>
      <c r="Y20" s="148">
        <f t="shared" si="1"/>
        <v>2175.2719999999999</v>
      </c>
      <c r="Z20" s="131">
        <f t="shared" si="2"/>
        <v>2175.2719999999999</v>
      </c>
      <c r="AA20" s="42" t="s">
        <v>232</v>
      </c>
      <c r="AB20" s="38"/>
      <c r="AC20" s="41"/>
      <c r="AD20" s="38"/>
    </row>
    <row r="21" spans="1:30" s="57" customFormat="1" ht="45" customHeight="1">
      <c r="A21" s="135" t="s">
        <v>430</v>
      </c>
      <c r="B21" s="135" t="s">
        <v>430</v>
      </c>
      <c r="C21" s="135" t="s">
        <v>217</v>
      </c>
      <c r="D21" s="135">
        <v>865095</v>
      </c>
      <c r="E21" s="135" t="s">
        <v>361</v>
      </c>
      <c r="F21" s="141" t="s">
        <v>362</v>
      </c>
      <c r="G21" s="137"/>
      <c r="H21" s="29" t="s">
        <v>7</v>
      </c>
      <c r="I21" s="138" t="s">
        <v>363</v>
      </c>
      <c r="J21" s="139" t="s">
        <v>365</v>
      </c>
      <c r="K21" s="138" t="s">
        <v>366</v>
      </c>
      <c r="L21" s="139" t="s">
        <v>367</v>
      </c>
      <c r="M21" s="44">
        <v>45790</v>
      </c>
      <c r="N21" s="44">
        <v>45791</v>
      </c>
      <c r="O21" s="45" t="s">
        <v>226</v>
      </c>
      <c r="P21" s="45" t="s">
        <v>226</v>
      </c>
      <c r="Q21" s="45" t="s">
        <v>226</v>
      </c>
      <c r="R21" s="45" t="s">
        <v>226</v>
      </c>
      <c r="S21" s="153"/>
      <c r="T21" s="138">
        <v>1</v>
      </c>
      <c r="U21" s="151">
        <v>1545.58</v>
      </c>
      <c r="V21" s="138"/>
      <c r="W21" s="151">
        <v>0</v>
      </c>
      <c r="X21" s="138">
        <f t="shared" si="0"/>
        <v>1</v>
      </c>
      <c r="Y21" s="148">
        <f t="shared" si="1"/>
        <v>1545.58</v>
      </c>
      <c r="Z21" s="131">
        <f t="shared" si="2"/>
        <v>1545.58</v>
      </c>
      <c r="AA21" s="42" t="s">
        <v>232</v>
      </c>
      <c r="AB21" s="56"/>
      <c r="AC21" s="41"/>
      <c r="AD21" s="56"/>
    </row>
    <row r="22" spans="1:30" s="39" customFormat="1" ht="45" customHeight="1">
      <c r="A22" s="135" t="s">
        <v>430</v>
      </c>
      <c r="B22" s="135" t="s">
        <v>430</v>
      </c>
      <c r="C22" s="135" t="s">
        <v>217</v>
      </c>
      <c r="D22" s="135">
        <v>865095</v>
      </c>
      <c r="E22" s="135" t="s">
        <v>361</v>
      </c>
      <c r="F22" s="141" t="s">
        <v>362</v>
      </c>
      <c r="G22" s="137"/>
      <c r="H22" s="29" t="s">
        <v>7</v>
      </c>
      <c r="I22" s="138" t="s">
        <v>366</v>
      </c>
      <c r="J22" s="139" t="s">
        <v>367</v>
      </c>
      <c r="K22" s="138" t="s">
        <v>291</v>
      </c>
      <c r="L22" s="139" t="s">
        <v>292</v>
      </c>
      <c r="M22" s="44">
        <v>45791</v>
      </c>
      <c r="N22" s="44">
        <v>45795</v>
      </c>
      <c r="O22" s="45" t="s">
        <v>226</v>
      </c>
      <c r="P22" s="45" t="s">
        <v>226</v>
      </c>
      <c r="Q22" s="45" t="s">
        <v>226</v>
      </c>
      <c r="R22" s="45" t="s">
        <v>226</v>
      </c>
      <c r="S22" s="153"/>
      <c r="T22" s="138">
        <v>4</v>
      </c>
      <c r="U22" s="151">
        <v>1545.58</v>
      </c>
      <c r="V22" s="138"/>
      <c r="W22" s="151">
        <v>0</v>
      </c>
      <c r="X22" s="138">
        <f t="shared" si="0"/>
        <v>4</v>
      </c>
      <c r="Y22" s="148">
        <f t="shared" si="1"/>
        <v>6182.32</v>
      </c>
      <c r="Z22" s="131">
        <f t="shared" si="2"/>
        <v>6182.32</v>
      </c>
      <c r="AA22" s="42" t="s">
        <v>232</v>
      </c>
      <c r="AB22" s="38"/>
      <c r="AC22" s="41"/>
      <c r="AD22" s="38"/>
    </row>
    <row r="23" spans="1:30" s="39" customFormat="1" ht="45" customHeight="1">
      <c r="A23" s="135" t="s">
        <v>430</v>
      </c>
      <c r="B23" s="135" t="s">
        <v>430</v>
      </c>
      <c r="C23" s="135" t="s">
        <v>217</v>
      </c>
      <c r="D23" s="135">
        <v>865095</v>
      </c>
      <c r="E23" s="135" t="s">
        <v>361</v>
      </c>
      <c r="F23" s="141" t="s">
        <v>362</v>
      </c>
      <c r="G23" s="137"/>
      <c r="H23" s="29" t="s">
        <v>7</v>
      </c>
      <c r="I23" s="138" t="s">
        <v>291</v>
      </c>
      <c r="J23" s="139" t="s">
        <v>292</v>
      </c>
      <c r="K23" s="138" t="s">
        <v>293</v>
      </c>
      <c r="L23" s="139" t="s">
        <v>368</v>
      </c>
      <c r="M23" s="44">
        <v>45795</v>
      </c>
      <c r="N23" s="44">
        <v>45797</v>
      </c>
      <c r="O23" s="45" t="s">
        <v>226</v>
      </c>
      <c r="P23" s="45" t="s">
        <v>226</v>
      </c>
      <c r="Q23" s="45" t="s">
        <v>226</v>
      </c>
      <c r="R23" s="45" t="s">
        <v>226</v>
      </c>
      <c r="S23" s="153"/>
      <c r="T23" s="138">
        <v>2</v>
      </c>
      <c r="U23" s="151">
        <v>1545.58</v>
      </c>
      <c r="V23" s="138"/>
      <c r="W23" s="151">
        <v>0</v>
      </c>
      <c r="X23" s="138">
        <f t="shared" si="0"/>
        <v>2</v>
      </c>
      <c r="Y23" s="148">
        <f t="shared" si="1"/>
        <v>3091.16</v>
      </c>
      <c r="Z23" s="131">
        <f t="shared" si="2"/>
        <v>3091.16</v>
      </c>
      <c r="AA23" s="42" t="s">
        <v>232</v>
      </c>
      <c r="AB23" s="38"/>
      <c r="AC23" s="41"/>
      <c r="AD23" s="38"/>
    </row>
    <row r="24" spans="1:30" s="39" customFormat="1" ht="45" customHeight="1">
      <c r="A24" s="135" t="s">
        <v>430</v>
      </c>
      <c r="B24" s="135" t="s">
        <v>430</v>
      </c>
      <c r="C24" s="135" t="s">
        <v>217</v>
      </c>
      <c r="D24" s="135">
        <v>865095</v>
      </c>
      <c r="E24" s="135" t="s">
        <v>361</v>
      </c>
      <c r="F24" s="141" t="s">
        <v>362</v>
      </c>
      <c r="G24" s="137"/>
      <c r="H24" s="29" t="s">
        <v>7</v>
      </c>
      <c r="I24" s="138" t="s">
        <v>293</v>
      </c>
      <c r="J24" s="139" t="s">
        <v>369</v>
      </c>
      <c r="K24" s="138" t="s">
        <v>293</v>
      </c>
      <c r="L24" s="139" t="s">
        <v>297</v>
      </c>
      <c r="M24" s="44">
        <v>45797</v>
      </c>
      <c r="N24" s="44">
        <v>45798</v>
      </c>
      <c r="O24" s="45" t="s">
        <v>226</v>
      </c>
      <c r="P24" s="45" t="s">
        <v>226</v>
      </c>
      <c r="Q24" s="45" t="s">
        <v>226</v>
      </c>
      <c r="R24" s="45" t="s">
        <v>226</v>
      </c>
      <c r="S24" s="153"/>
      <c r="T24" s="138">
        <v>1</v>
      </c>
      <c r="U24" s="151">
        <v>1545.58</v>
      </c>
      <c r="V24" s="138"/>
      <c r="W24" s="151">
        <v>0</v>
      </c>
      <c r="X24" s="138">
        <f t="shared" si="0"/>
        <v>1</v>
      </c>
      <c r="Y24" s="148">
        <f t="shared" si="1"/>
        <v>1545.58</v>
      </c>
      <c r="Z24" s="131">
        <f t="shared" si="2"/>
        <v>1545.58</v>
      </c>
      <c r="AA24" s="42" t="s">
        <v>232</v>
      </c>
      <c r="AB24" s="38"/>
      <c r="AC24" s="41"/>
      <c r="AD24" s="38"/>
    </row>
    <row r="25" spans="1:30" s="57" customFormat="1" ht="45" customHeight="1">
      <c r="A25" s="135" t="s">
        <v>430</v>
      </c>
      <c r="B25" s="135" t="s">
        <v>430</v>
      </c>
      <c r="C25" s="135" t="s">
        <v>217</v>
      </c>
      <c r="D25" s="135">
        <v>865095</v>
      </c>
      <c r="E25" s="135" t="s">
        <v>361</v>
      </c>
      <c r="F25" s="141" t="s">
        <v>362</v>
      </c>
      <c r="G25" s="137"/>
      <c r="H25" s="29" t="s">
        <v>7</v>
      </c>
      <c r="I25" s="138" t="s">
        <v>293</v>
      </c>
      <c r="J25" s="28" t="s">
        <v>369</v>
      </c>
      <c r="K25" s="138" t="s">
        <v>293</v>
      </c>
      <c r="L25" s="139" t="s">
        <v>294</v>
      </c>
      <c r="M25" s="44">
        <v>45798</v>
      </c>
      <c r="N25" s="44">
        <v>45800</v>
      </c>
      <c r="O25" s="45" t="s">
        <v>226</v>
      </c>
      <c r="P25" s="45" t="s">
        <v>226</v>
      </c>
      <c r="Q25" s="45" t="s">
        <v>226</v>
      </c>
      <c r="R25" s="45" t="s">
        <v>226</v>
      </c>
      <c r="S25" s="153"/>
      <c r="T25" s="138">
        <v>2</v>
      </c>
      <c r="U25" s="151">
        <v>1545.58</v>
      </c>
      <c r="V25" s="138">
        <v>1</v>
      </c>
      <c r="W25" s="151">
        <v>463.68</v>
      </c>
      <c r="X25" s="138">
        <f t="shared" si="0"/>
        <v>3</v>
      </c>
      <c r="Y25" s="148">
        <f t="shared" si="1"/>
        <v>3554.8399999999997</v>
      </c>
      <c r="Z25" s="131">
        <f t="shared" si="2"/>
        <v>3554.8399999999997</v>
      </c>
      <c r="AA25" s="42" t="s">
        <v>232</v>
      </c>
      <c r="AB25" s="56"/>
      <c r="AC25" s="41"/>
      <c r="AD25" s="56"/>
    </row>
    <row r="26" spans="1:30" s="57" customFormat="1" ht="45" customHeight="1">
      <c r="A26" s="135" t="s">
        <v>430</v>
      </c>
      <c r="B26" s="135" t="s">
        <v>430</v>
      </c>
      <c r="C26" s="135" t="s">
        <v>275</v>
      </c>
      <c r="D26" s="135" t="s">
        <v>276</v>
      </c>
      <c r="E26" s="135" t="s">
        <v>277</v>
      </c>
      <c r="F26" s="73" t="s">
        <v>179</v>
      </c>
      <c r="G26" s="137"/>
      <c r="H26" s="29" t="s">
        <v>7</v>
      </c>
      <c r="I26" s="138" t="s">
        <v>142</v>
      </c>
      <c r="J26" s="28" t="s">
        <v>243</v>
      </c>
      <c r="K26" s="138" t="s">
        <v>142</v>
      </c>
      <c r="L26" s="142" t="s">
        <v>335</v>
      </c>
      <c r="M26" s="44">
        <v>45791</v>
      </c>
      <c r="N26" s="44">
        <v>45791</v>
      </c>
      <c r="O26" s="45" t="s">
        <v>226</v>
      </c>
      <c r="P26" s="45" t="s">
        <v>226</v>
      </c>
      <c r="Q26" s="45" t="s">
        <v>226</v>
      </c>
      <c r="R26" s="45" t="s">
        <v>226</v>
      </c>
      <c r="S26" s="153"/>
      <c r="T26" s="138"/>
      <c r="U26" s="151"/>
      <c r="V26" s="138">
        <v>1</v>
      </c>
      <c r="W26" s="151">
        <v>55</v>
      </c>
      <c r="X26" s="138">
        <f t="shared" si="0"/>
        <v>1</v>
      </c>
      <c r="Y26" s="148">
        <f t="shared" si="1"/>
        <v>55</v>
      </c>
      <c r="Z26" s="131">
        <f t="shared" si="2"/>
        <v>55</v>
      </c>
      <c r="AA26" s="99" t="s">
        <v>227</v>
      </c>
      <c r="AB26" s="56"/>
      <c r="AC26" s="41"/>
      <c r="AD26" s="56"/>
    </row>
    <row r="27" spans="1:30" s="57" customFormat="1" ht="45" customHeight="1">
      <c r="A27" s="135" t="s">
        <v>430</v>
      </c>
      <c r="B27" s="135" t="s">
        <v>430</v>
      </c>
      <c r="C27" s="135" t="s">
        <v>148</v>
      </c>
      <c r="D27" s="135">
        <v>3735</v>
      </c>
      <c r="E27" s="135" t="s">
        <v>143</v>
      </c>
      <c r="F27" s="73" t="s">
        <v>188</v>
      </c>
      <c r="G27" s="137"/>
      <c r="H27" s="29" t="s">
        <v>202</v>
      </c>
      <c r="I27" s="138" t="s">
        <v>142</v>
      </c>
      <c r="J27" s="28" t="s">
        <v>243</v>
      </c>
      <c r="K27" s="138" t="s">
        <v>142</v>
      </c>
      <c r="L27" s="50" t="s">
        <v>335</v>
      </c>
      <c r="M27" s="44">
        <v>45791</v>
      </c>
      <c r="N27" s="44">
        <v>45791</v>
      </c>
      <c r="O27" s="45" t="s">
        <v>226</v>
      </c>
      <c r="P27" s="45" t="s">
        <v>226</v>
      </c>
      <c r="Q27" s="45" t="s">
        <v>226</v>
      </c>
      <c r="R27" s="45" t="s">
        <v>226</v>
      </c>
      <c r="S27" s="153"/>
      <c r="T27" s="138"/>
      <c r="U27" s="151">
        <v>0</v>
      </c>
      <c r="V27" s="138">
        <v>1</v>
      </c>
      <c r="W27" s="151">
        <v>55</v>
      </c>
      <c r="X27" s="138">
        <f t="shared" si="0"/>
        <v>1</v>
      </c>
      <c r="Y27" s="148">
        <f t="shared" si="1"/>
        <v>55</v>
      </c>
      <c r="Z27" s="131">
        <f t="shared" si="2"/>
        <v>55</v>
      </c>
      <c r="AA27" s="99" t="s">
        <v>227</v>
      </c>
      <c r="AB27" s="56"/>
      <c r="AC27" s="41"/>
      <c r="AD27" s="56"/>
    </row>
    <row r="28" spans="1:30" s="57" customFormat="1" ht="45" customHeight="1">
      <c r="A28" s="135" t="s">
        <v>430</v>
      </c>
      <c r="B28" s="135" t="s">
        <v>430</v>
      </c>
      <c r="C28" s="135" t="s">
        <v>149</v>
      </c>
      <c r="D28" s="135" t="s">
        <v>150</v>
      </c>
      <c r="E28" s="135" t="s">
        <v>158</v>
      </c>
      <c r="F28" s="73" t="s">
        <v>370</v>
      </c>
      <c r="G28" s="137"/>
      <c r="H28" s="29" t="s">
        <v>7</v>
      </c>
      <c r="I28" s="138" t="s">
        <v>142</v>
      </c>
      <c r="J28" s="28" t="s">
        <v>243</v>
      </c>
      <c r="K28" s="138" t="s">
        <v>291</v>
      </c>
      <c r="L28" s="139" t="s">
        <v>292</v>
      </c>
      <c r="M28" s="44">
        <v>45791</v>
      </c>
      <c r="N28" s="44">
        <v>45795</v>
      </c>
      <c r="O28" s="45" t="s">
        <v>226</v>
      </c>
      <c r="P28" s="45" t="s">
        <v>226</v>
      </c>
      <c r="Q28" s="45" t="s">
        <v>226</v>
      </c>
      <c r="R28" s="45" t="s">
        <v>226</v>
      </c>
      <c r="S28" s="153"/>
      <c r="T28" s="138">
        <v>4</v>
      </c>
      <c r="U28" s="151">
        <v>1524.9</v>
      </c>
      <c r="V28" s="138"/>
      <c r="W28" s="151">
        <v>0</v>
      </c>
      <c r="X28" s="138">
        <f t="shared" si="0"/>
        <v>4</v>
      </c>
      <c r="Y28" s="148">
        <f t="shared" si="1"/>
        <v>6099.6</v>
      </c>
      <c r="Z28" s="131">
        <f t="shared" si="2"/>
        <v>6099.6</v>
      </c>
      <c r="AA28" s="42" t="s">
        <v>232</v>
      </c>
      <c r="AB28" s="40"/>
      <c r="AC28" s="41"/>
      <c r="AD28" s="40"/>
    </row>
    <row r="29" spans="1:30" ht="42" customHeight="1">
      <c r="A29" s="135" t="s">
        <v>430</v>
      </c>
      <c r="B29" s="135" t="s">
        <v>430</v>
      </c>
      <c r="C29" s="135" t="s">
        <v>149</v>
      </c>
      <c r="D29" s="135" t="s">
        <v>150</v>
      </c>
      <c r="E29" s="135" t="s">
        <v>158</v>
      </c>
      <c r="F29" s="73" t="s">
        <v>370</v>
      </c>
      <c r="G29" s="137"/>
      <c r="H29" s="29" t="s">
        <v>7</v>
      </c>
      <c r="I29" s="138" t="s">
        <v>291</v>
      </c>
      <c r="J29" s="28" t="s">
        <v>292</v>
      </c>
      <c r="K29" s="138" t="s">
        <v>293</v>
      </c>
      <c r="L29" s="139" t="s">
        <v>368</v>
      </c>
      <c r="M29" s="44">
        <v>45795</v>
      </c>
      <c r="N29" s="44">
        <v>45797</v>
      </c>
      <c r="O29" s="45" t="s">
        <v>226</v>
      </c>
      <c r="P29" s="45" t="s">
        <v>226</v>
      </c>
      <c r="Q29" s="45" t="s">
        <v>226</v>
      </c>
      <c r="R29" s="45" t="s">
        <v>226</v>
      </c>
      <c r="S29" s="153"/>
      <c r="T29" s="138">
        <v>2</v>
      </c>
      <c r="U29" s="151">
        <v>1524.9</v>
      </c>
      <c r="V29" s="138"/>
      <c r="W29" s="151">
        <v>0</v>
      </c>
      <c r="X29" s="138">
        <f t="shared" si="0"/>
        <v>2</v>
      </c>
      <c r="Y29" s="148">
        <f t="shared" si="1"/>
        <v>3049.8</v>
      </c>
      <c r="Z29" s="131">
        <f t="shared" si="2"/>
        <v>3049.8</v>
      </c>
      <c r="AA29" s="42" t="s">
        <v>232</v>
      </c>
      <c r="AB29" s="55"/>
      <c r="AC29" s="41"/>
    </row>
    <row r="30" spans="1:30" ht="44.25" customHeight="1">
      <c r="A30" s="135" t="s">
        <v>430</v>
      </c>
      <c r="B30" s="135" t="s">
        <v>430</v>
      </c>
      <c r="C30" s="135" t="s">
        <v>149</v>
      </c>
      <c r="D30" s="135" t="s">
        <v>150</v>
      </c>
      <c r="E30" s="135" t="s">
        <v>158</v>
      </c>
      <c r="F30" s="73" t="s">
        <v>370</v>
      </c>
      <c r="G30" s="137"/>
      <c r="H30" s="29" t="s">
        <v>7</v>
      </c>
      <c r="I30" s="138" t="s">
        <v>293</v>
      </c>
      <c r="J30" s="139" t="s">
        <v>369</v>
      </c>
      <c r="K30" s="138" t="s">
        <v>293</v>
      </c>
      <c r="L30" s="139" t="s">
        <v>297</v>
      </c>
      <c r="M30" s="44">
        <v>45797</v>
      </c>
      <c r="N30" s="44">
        <v>45798</v>
      </c>
      <c r="O30" s="45" t="s">
        <v>226</v>
      </c>
      <c r="P30" s="45" t="s">
        <v>226</v>
      </c>
      <c r="Q30" s="45" t="s">
        <v>226</v>
      </c>
      <c r="R30" s="45" t="s">
        <v>226</v>
      </c>
      <c r="S30" s="153"/>
      <c r="T30" s="138">
        <v>1</v>
      </c>
      <c r="U30" s="151">
        <v>1524.9</v>
      </c>
      <c r="V30" s="138"/>
      <c r="W30" s="151">
        <v>0</v>
      </c>
      <c r="X30" s="138">
        <f t="shared" si="0"/>
        <v>1</v>
      </c>
      <c r="Y30" s="148">
        <f t="shared" si="1"/>
        <v>1524.9</v>
      </c>
      <c r="Z30" s="131">
        <f t="shared" si="2"/>
        <v>1524.9</v>
      </c>
      <c r="AA30" s="42" t="s">
        <v>232</v>
      </c>
      <c r="AB30" s="55"/>
    </row>
    <row r="31" spans="1:30" ht="38.25" customHeight="1">
      <c r="A31" s="135" t="s">
        <v>430</v>
      </c>
      <c r="B31" s="135" t="s">
        <v>430</v>
      </c>
      <c r="C31" s="135" t="s">
        <v>149</v>
      </c>
      <c r="D31" s="135" t="s">
        <v>150</v>
      </c>
      <c r="E31" s="135" t="s">
        <v>158</v>
      </c>
      <c r="F31" s="73" t="s">
        <v>370</v>
      </c>
      <c r="G31" s="137"/>
      <c r="H31" s="29" t="s">
        <v>7</v>
      </c>
      <c r="I31" s="138" t="s">
        <v>293</v>
      </c>
      <c r="J31" s="139" t="s">
        <v>297</v>
      </c>
      <c r="K31" s="138" t="s">
        <v>293</v>
      </c>
      <c r="L31" s="139" t="s">
        <v>294</v>
      </c>
      <c r="M31" s="44">
        <v>45798</v>
      </c>
      <c r="N31" s="44">
        <v>45800</v>
      </c>
      <c r="O31" s="45" t="s">
        <v>226</v>
      </c>
      <c r="P31" s="45" t="s">
        <v>226</v>
      </c>
      <c r="Q31" s="45" t="s">
        <v>226</v>
      </c>
      <c r="R31" s="45" t="s">
        <v>226</v>
      </c>
      <c r="S31" s="153"/>
      <c r="T31" s="138">
        <v>2</v>
      </c>
      <c r="U31" s="151">
        <v>1524.9</v>
      </c>
      <c r="V31" s="138">
        <v>1</v>
      </c>
      <c r="W31" s="151">
        <v>457.47</v>
      </c>
      <c r="X31" s="138">
        <f t="shared" si="0"/>
        <v>3</v>
      </c>
      <c r="Y31" s="148">
        <f t="shared" si="1"/>
        <v>3507.2700000000004</v>
      </c>
      <c r="Z31" s="131">
        <f t="shared" si="2"/>
        <v>3507.2700000000004</v>
      </c>
      <c r="AA31" s="42" t="s">
        <v>232</v>
      </c>
      <c r="AB31" s="55"/>
    </row>
    <row r="32" spans="1:30" ht="40.5" customHeight="1">
      <c r="A32" s="135" t="s">
        <v>430</v>
      </c>
      <c r="B32" s="135" t="s">
        <v>430</v>
      </c>
      <c r="C32" s="135" t="s">
        <v>302</v>
      </c>
      <c r="D32" s="135">
        <v>865362</v>
      </c>
      <c r="E32" s="135" t="s">
        <v>201</v>
      </c>
      <c r="F32" s="73" t="s">
        <v>371</v>
      </c>
      <c r="G32" s="137"/>
      <c r="H32" s="29" t="s">
        <v>7</v>
      </c>
      <c r="I32" s="138" t="s">
        <v>142</v>
      </c>
      <c r="J32" s="28" t="s">
        <v>243</v>
      </c>
      <c r="K32" s="138" t="s">
        <v>142</v>
      </c>
      <c r="L32" s="50" t="s">
        <v>372</v>
      </c>
      <c r="M32" s="44">
        <v>45804</v>
      </c>
      <c r="N32" s="44">
        <v>45807</v>
      </c>
      <c r="O32" s="45" t="s">
        <v>226</v>
      </c>
      <c r="P32" s="47" t="s">
        <v>226</v>
      </c>
      <c r="Q32" s="47" t="s">
        <v>226</v>
      </c>
      <c r="R32" s="47" t="s">
        <v>226</v>
      </c>
      <c r="S32" s="153"/>
      <c r="T32" s="138">
        <v>3</v>
      </c>
      <c r="U32" s="151">
        <v>170.12</v>
      </c>
      <c r="V32" s="138">
        <v>1</v>
      </c>
      <c r="W32" s="151">
        <v>57</v>
      </c>
      <c r="X32" s="138">
        <f t="shared" si="0"/>
        <v>4</v>
      </c>
      <c r="Y32" s="148">
        <f t="shared" si="1"/>
        <v>567.36</v>
      </c>
      <c r="Z32" s="131">
        <f t="shared" si="2"/>
        <v>567.36</v>
      </c>
      <c r="AA32" s="99" t="s">
        <v>227</v>
      </c>
      <c r="AB32" s="55"/>
      <c r="AC32" s="55"/>
      <c r="AD32" s="55"/>
    </row>
    <row r="33" spans="1:28" ht="49.5" customHeight="1">
      <c r="A33" s="135" t="s">
        <v>430</v>
      </c>
      <c r="B33" s="135" t="s">
        <v>430</v>
      </c>
      <c r="C33" s="143" t="s">
        <v>180</v>
      </c>
      <c r="D33" s="143">
        <v>861065</v>
      </c>
      <c r="E33" s="143" t="s">
        <v>181</v>
      </c>
      <c r="F33" s="144" t="s">
        <v>373</v>
      </c>
      <c r="G33" s="144"/>
      <c r="H33" s="89" t="s">
        <v>7</v>
      </c>
      <c r="I33" s="145" t="s">
        <v>142</v>
      </c>
      <c r="J33" s="146" t="s">
        <v>243</v>
      </c>
      <c r="K33" s="145" t="s">
        <v>183</v>
      </c>
      <c r="L33" s="91" t="s">
        <v>184</v>
      </c>
      <c r="M33" s="44">
        <v>45802</v>
      </c>
      <c r="N33" s="44">
        <v>45804</v>
      </c>
      <c r="O33" s="77" t="s">
        <v>220</v>
      </c>
      <c r="P33" s="77" t="s">
        <v>529</v>
      </c>
      <c r="Q33" s="46">
        <v>2943.66</v>
      </c>
      <c r="R33" s="46" t="s">
        <v>226</v>
      </c>
      <c r="S33" s="154">
        <f>Q33</f>
        <v>2943.66</v>
      </c>
      <c r="T33" s="138">
        <v>2</v>
      </c>
      <c r="U33" s="152">
        <v>332.08</v>
      </c>
      <c r="V33" s="138"/>
      <c r="W33" s="151"/>
      <c r="X33" s="138">
        <f t="shared" si="0"/>
        <v>2</v>
      </c>
      <c r="Y33" s="148">
        <f>(T33*U33)+(V33*W33)</f>
        <v>664.16</v>
      </c>
      <c r="Z33" s="131">
        <f t="shared" si="2"/>
        <v>3607.8199999999997</v>
      </c>
      <c r="AA33" s="78"/>
      <c r="AB33" s="55"/>
    </row>
    <row r="34" spans="1:28" ht="50.25" customHeight="1">
      <c r="A34" s="135" t="s">
        <v>430</v>
      </c>
      <c r="B34" s="135" t="s">
        <v>430</v>
      </c>
      <c r="C34" s="143" t="s">
        <v>180</v>
      </c>
      <c r="D34" s="143">
        <v>861065</v>
      </c>
      <c r="E34" s="143" t="s">
        <v>181</v>
      </c>
      <c r="F34" s="144" t="s">
        <v>373</v>
      </c>
      <c r="G34" s="144"/>
      <c r="H34" s="89" t="s">
        <v>7</v>
      </c>
      <c r="I34" s="145" t="s">
        <v>183</v>
      </c>
      <c r="J34" s="91" t="s">
        <v>184</v>
      </c>
      <c r="K34" s="145" t="s">
        <v>183</v>
      </c>
      <c r="L34" s="144" t="s">
        <v>374</v>
      </c>
      <c r="M34" s="44">
        <v>45804</v>
      </c>
      <c r="N34" s="44">
        <v>45805</v>
      </c>
      <c r="O34" s="77" t="s">
        <v>283</v>
      </c>
      <c r="P34" s="77" t="s">
        <v>529</v>
      </c>
      <c r="Q34" s="46">
        <v>1438.17</v>
      </c>
      <c r="R34" s="46" t="s">
        <v>226</v>
      </c>
      <c r="S34" s="154">
        <f>Q34</f>
        <v>1438.17</v>
      </c>
      <c r="T34" s="138">
        <v>1</v>
      </c>
      <c r="U34" s="152">
        <v>250.62</v>
      </c>
      <c r="V34" s="138"/>
      <c r="W34" s="151"/>
      <c r="X34" s="138">
        <f t="shared" si="0"/>
        <v>1</v>
      </c>
      <c r="Y34" s="148">
        <f t="shared" si="1"/>
        <v>250.62</v>
      </c>
      <c r="Z34" s="131">
        <f t="shared" si="2"/>
        <v>1688.79</v>
      </c>
      <c r="AA34" s="78"/>
      <c r="AB34" s="55"/>
    </row>
    <row r="35" spans="1:28" ht="45" customHeight="1">
      <c r="A35" s="135" t="s">
        <v>430</v>
      </c>
      <c r="B35" s="135" t="s">
        <v>430</v>
      </c>
      <c r="C35" s="143" t="s">
        <v>180</v>
      </c>
      <c r="D35" s="143">
        <v>861065</v>
      </c>
      <c r="E35" s="143" t="s">
        <v>181</v>
      </c>
      <c r="F35" s="144" t="s">
        <v>373</v>
      </c>
      <c r="G35" s="144"/>
      <c r="H35" s="89" t="s">
        <v>7</v>
      </c>
      <c r="I35" s="145" t="s">
        <v>183</v>
      </c>
      <c r="J35" s="144" t="s">
        <v>374</v>
      </c>
      <c r="K35" s="145" t="s">
        <v>375</v>
      </c>
      <c r="L35" s="144" t="s">
        <v>376</v>
      </c>
      <c r="M35" s="44">
        <v>45805</v>
      </c>
      <c r="N35" s="44">
        <v>45806</v>
      </c>
      <c r="O35" s="45" t="s">
        <v>226</v>
      </c>
      <c r="P35" s="45" t="s">
        <v>226</v>
      </c>
      <c r="Q35" s="45" t="s">
        <v>226</v>
      </c>
      <c r="R35" s="45" t="s">
        <v>226</v>
      </c>
      <c r="S35" s="154"/>
      <c r="T35" s="138">
        <v>1</v>
      </c>
      <c r="U35" s="152">
        <v>250.62</v>
      </c>
      <c r="V35" s="138"/>
      <c r="W35" s="151"/>
      <c r="X35" s="138">
        <f t="shared" si="0"/>
        <v>1</v>
      </c>
      <c r="Y35" s="148">
        <f t="shared" si="1"/>
        <v>250.62</v>
      </c>
      <c r="Z35" s="131">
        <f t="shared" si="2"/>
        <v>250.62</v>
      </c>
      <c r="AA35" s="99" t="s">
        <v>227</v>
      </c>
      <c r="AB35" s="55"/>
    </row>
    <row r="36" spans="1:28" ht="41.25" customHeight="1">
      <c r="A36" s="135" t="s">
        <v>430</v>
      </c>
      <c r="B36" s="135" t="s">
        <v>430</v>
      </c>
      <c r="C36" s="143" t="s">
        <v>180</v>
      </c>
      <c r="D36" s="143">
        <v>861065</v>
      </c>
      <c r="E36" s="143" t="s">
        <v>181</v>
      </c>
      <c r="F36" s="144" t="s">
        <v>373</v>
      </c>
      <c r="G36" s="144"/>
      <c r="H36" s="89" t="s">
        <v>7</v>
      </c>
      <c r="I36" s="145" t="s">
        <v>375</v>
      </c>
      <c r="J36" s="144" t="s">
        <v>376</v>
      </c>
      <c r="K36" s="145" t="s">
        <v>183</v>
      </c>
      <c r="L36" s="144" t="s">
        <v>185</v>
      </c>
      <c r="M36" s="44">
        <v>45806</v>
      </c>
      <c r="N36" s="44">
        <v>45807</v>
      </c>
      <c r="O36" s="77" t="s">
        <v>246</v>
      </c>
      <c r="P36" s="77" t="s">
        <v>529</v>
      </c>
      <c r="Q36" s="46">
        <v>2914.89</v>
      </c>
      <c r="R36" s="46" t="s">
        <v>226</v>
      </c>
      <c r="S36" s="154">
        <f>Q36</f>
        <v>2914.89</v>
      </c>
      <c r="T36" s="138">
        <v>1</v>
      </c>
      <c r="U36" s="152">
        <v>250.62</v>
      </c>
      <c r="V36" s="138"/>
      <c r="W36" s="151"/>
      <c r="X36" s="138">
        <f t="shared" si="0"/>
        <v>1</v>
      </c>
      <c r="Y36" s="148">
        <f t="shared" si="1"/>
        <v>250.62</v>
      </c>
      <c r="Z36" s="131">
        <f t="shared" si="2"/>
        <v>3165.5099999999998</v>
      </c>
      <c r="AA36" s="78"/>
      <c r="AB36" s="55"/>
    </row>
    <row r="37" spans="1:28" ht="43.5" customHeight="1">
      <c r="A37" s="135" t="s">
        <v>430</v>
      </c>
      <c r="B37" s="135" t="s">
        <v>430</v>
      </c>
      <c r="C37" s="143" t="s">
        <v>180</v>
      </c>
      <c r="D37" s="143">
        <v>861065</v>
      </c>
      <c r="E37" s="143" t="s">
        <v>181</v>
      </c>
      <c r="F37" s="144" t="s">
        <v>373</v>
      </c>
      <c r="G37" s="144"/>
      <c r="H37" s="89" t="s">
        <v>7</v>
      </c>
      <c r="I37" s="145" t="s">
        <v>183</v>
      </c>
      <c r="J37" s="144" t="s">
        <v>185</v>
      </c>
      <c r="K37" s="145" t="s">
        <v>377</v>
      </c>
      <c r="L37" s="145" t="s">
        <v>378</v>
      </c>
      <c r="M37" s="44">
        <v>45807</v>
      </c>
      <c r="N37" s="44">
        <v>45809</v>
      </c>
      <c r="O37" s="147" t="s">
        <v>220</v>
      </c>
      <c r="P37" s="77" t="s">
        <v>529</v>
      </c>
      <c r="Q37" s="156" t="s">
        <v>226</v>
      </c>
      <c r="R37" s="46">
        <v>1863.76</v>
      </c>
      <c r="S37" s="154">
        <f>R37</f>
        <v>1863.76</v>
      </c>
      <c r="T37" s="138">
        <v>2</v>
      </c>
      <c r="U37" s="152">
        <v>250.62</v>
      </c>
      <c r="V37" s="138">
        <v>1</v>
      </c>
      <c r="W37" s="151">
        <v>75.2</v>
      </c>
      <c r="X37" s="138">
        <f t="shared" si="0"/>
        <v>3</v>
      </c>
      <c r="Y37" s="148">
        <f t="shared" si="1"/>
        <v>576.44000000000005</v>
      </c>
      <c r="Z37" s="131">
        <f t="shared" si="2"/>
        <v>2440.1999999999998</v>
      </c>
      <c r="AA37" s="78"/>
      <c r="AB37" s="55"/>
    </row>
    <row r="38" spans="1:28" ht="50.25" customHeight="1">
      <c r="A38" s="135" t="s">
        <v>430</v>
      </c>
      <c r="B38" s="135" t="s">
        <v>430</v>
      </c>
      <c r="C38" s="143" t="s">
        <v>379</v>
      </c>
      <c r="D38" s="143" t="s">
        <v>380</v>
      </c>
      <c r="E38" s="143" t="s">
        <v>361</v>
      </c>
      <c r="F38" s="144" t="s">
        <v>373</v>
      </c>
      <c r="G38" s="144"/>
      <c r="H38" s="89" t="s">
        <v>7</v>
      </c>
      <c r="I38" s="145" t="s">
        <v>142</v>
      </c>
      <c r="J38" s="146" t="s">
        <v>243</v>
      </c>
      <c r="K38" s="145" t="s">
        <v>183</v>
      </c>
      <c r="L38" s="145" t="s">
        <v>374</v>
      </c>
      <c r="M38" s="44">
        <v>45802</v>
      </c>
      <c r="N38" s="44">
        <v>45804</v>
      </c>
      <c r="O38" s="77" t="s">
        <v>220</v>
      </c>
      <c r="P38" s="77" t="s">
        <v>529</v>
      </c>
      <c r="Q38" s="46">
        <v>3436.54</v>
      </c>
      <c r="R38" s="46" t="s">
        <v>226</v>
      </c>
      <c r="S38" s="155">
        <f>Q38</f>
        <v>3436.54</v>
      </c>
      <c r="T38" s="138">
        <v>1</v>
      </c>
      <c r="U38" s="152">
        <v>250.62</v>
      </c>
      <c r="V38" s="138"/>
      <c r="W38" s="151">
        <v>0</v>
      </c>
      <c r="X38" s="138">
        <f t="shared" si="0"/>
        <v>1</v>
      </c>
      <c r="Y38" s="148">
        <f t="shared" si="1"/>
        <v>250.62</v>
      </c>
      <c r="Z38" s="131">
        <f t="shared" si="2"/>
        <v>3687.16</v>
      </c>
      <c r="AA38" s="78"/>
      <c r="AB38" s="55"/>
    </row>
    <row r="39" spans="1:28" ht="56.25" customHeight="1">
      <c r="A39" s="135" t="s">
        <v>430</v>
      </c>
      <c r="B39" s="135" t="s">
        <v>430</v>
      </c>
      <c r="C39" s="143" t="s">
        <v>379</v>
      </c>
      <c r="D39" s="143" t="s">
        <v>380</v>
      </c>
      <c r="E39" s="143" t="s">
        <v>361</v>
      </c>
      <c r="F39" s="144" t="s">
        <v>373</v>
      </c>
      <c r="G39" s="144"/>
      <c r="H39" s="89" t="s">
        <v>7</v>
      </c>
      <c r="I39" s="145" t="s">
        <v>183</v>
      </c>
      <c r="J39" s="144" t="s">
        <v>374</v>
      </c>
      <c r="K39" s="145" t="s">
        <v>375</v>
      </c>
      <c r="L39" s="145" t="s">
        <v>376</v>
      </c>
      <c r="M39" s="44">
        <v>45804</v>
      </c>
      <c r="N39" s="44">
        <v>45805</v>
      </c>
      <c r="O39" s="77" t="s">
        <v>226</v>
      </c>
      <c r="P39" s="46" t="s">
        <v>226</v>
      </c>
      <c r="Q39" s="46" t="s">
        <v>226</v>
      </c>
      <c r="R39" s="46" t="s">
        <v>226</v>
      </c>
      <c r="S39" s="155"/>
      <c r="T39" s="138">
        <v>1</v>
      </c>
      <c r="U39" s="152">
        <v>250.62</v>
      </c>
      <c r="V39" s="138"/>
      <c r="W39" s="151">
        <v>0</v>
      </c>
      <c r="X39" s="138">
        <f t="shared" si="0"/>
        <v>1</v>
      </c>
      <c r="Y39" s="148">
        <f t="shared" si="1"/>
        <v>250.62</v>
      </c>
      <c r="Z39" s="131">
        <f t="shared" si="2"/>
        <v>250.62</v>
      </c>
      <c r="AA39" s="99" t="s">
        <v>227</v>
      </c>
      <c r="AB39" s="55"/>
    </row>
    <row r="40" spans="1:28" ht="58.5" customHeight="1">
      <c r="A40" s="135" t="s">
        <v>430</v>
      </c>
      <c r="B40" s="135" t="s">
        <v>430</v>
      </c>
      <c r="C40" s="143" t="s">
        <v>379</v>
      </c>
      <c r="D40" s="143" t="s">
        <v>380</v>
      </c>
      <c r="E40" s="143" t="s">
        <v>361</v>
      </c>
      <c r="F40" s="144" t="s">
        <v>373</v>
      </c>
      <c r="G40" s="144"/>
      <c r="H40" s="89" t="s">
        <v>7</v>
      </c>
      <c r="I40" s="145" t="s">
        <v>375</v>
      </c>
      <c r="J40" s="144" t="s">
        <v>376</v>
      </c>
      <c r="K40" s="145" t="s">
        <v>377</v>
      </c>
      <c r="L40" s="145" t="s">
        <v>381</v>
      </c>
      <c r="M40" s="44">
        <v>45805</v>
      </c>
      <c r="N40" s="44">
        <v>45807</v>
      </c>
      <c r="O40" s="77" t="s">
        <v>283</v>
      </c>
      <c r="P40" s="77" t="s">
        <v>529</v>
      </c>
      <c r="Q40" s="46">
        <v>1854.94</v>
      </c>
      <c r="R40" s="46"/>
      <c r="S40" s="155">
        <f>Q40</f>
        <v>1854.94</v>
      </c>
      <c r="T40" s="138">
        <v>2</v>
      </c>
      <c r="U40" s="152">
        <v>250.62</v>
      </c>
      <c r="V40" s="138"/>
      <c r="W40" s="151">
        <v>0</v>
      </c>
      <c r="X40" s="138">
        <f t="shared" si="0"/>
        <v>2</v>
      </c>
      <c r="Y40" s="148">
        <f t="shared" si="1"/>
        <v>501.24</v>
      </c>
      <c r="Z40" s="131">
        <f t="shared" si="2"/>
        <v>2356.1800000000003</v>
      </c>
      <c r="AA40" s="78"/>
      <c r="AB40" s="55"/>
    </row>
    <row r="41" spans="1:28" ht="58.5" customHeight="1">
      <c r="A41" s="135" t="s">
        <v>430</v>
      </c>
      <c r="B41" s="135" t="s">
        <v>430</v>
      </c>
      <c r="C41" s="143" t="s">
        <v>379</v>
      </c>
      <c r="D41" s="143" t="s">
        <v>380</v>
      </c>
      <c r="E41" s="143" t="s">
        <v>361</v>
      </c>
      <c r="F41" s="144" t="s">
        <v>373</v>
      </c>
      <c r="G41" s="144"/>
      <c r="H41" s="89" t="s">
        <v>7</v>
      </c>
      <c r="I41" s="145" t="s">
        <v>377</v>
      </c>
      <c r="J41" s="144" t="s">
        <v>381</v>
      </c>
      <c r="K41" s="145" t="s">
        <v>377</v>
      </c>
      <c r="L41" s="145" t="s">
        <v>378</v>
      </c>
      <c r="M41" s="44">
        <v>45807</v>
      </c>
      <c r="N41" s="44">
        <v>45809</v>
      </c>
      <c r="O41" s="77" t="s">
        <v>220</v>
      </c>
      <c r="P41" s="77" t="s">
        <v>529</v>
      </c>
      <c r="Q41" s="46"/>
      <c r="R41" s="46">
        <v>1896.89</v>
      </c>
      <c r="S41" s="155">
        <f>R41</f>
        <v>1896.89</v>
      </c>
      <c r="T41" s="138">
        <v>2</v>
      </c>
      <c r="U41" s="152">
        <v>250.62</v>
      </c>
      <c r="V41" s="138">
        <v>1</v>
      </c>
      <c r="W41" s="151">
        <v>75.2</v>
      </c>
      <c r="X41" s="138">
        <f t="shared" si="0"/>
        <v>3</v>
      </c>
      <c r="Y41" s="148">
        <f t="shared" si="1"/>
        <v>576.44000000000005</v>
      </c>
      <c r="Z41" s="131">
        <f t="shared" si="2"/>
        <v>2473.33</v>
      </c>
      <c r="AA41" s="78"/>
      <c r="AB41" s="55"/>
    </row>
    <row r="42" spans="1:28" ht="58.5" customHeight="1">
      <c r="A42" s="135" t="s">
        <v>430</v>
      </c>
      <c r="B42" s="135" t="s">
        <v>430</v>
      </c>
      <c r="C42" s="135" t="s">
        <v>159</v>
      </c>
      <c r="D42" s="135" t="s">
        <v>269</v>
      </c>
      <c r="E42" s="135" t="s">
        <v>270</v>
      </c>
      <c r="F42" s="139" t="s">
        <v>382</v>
      </c>
      <c r="G42" s="137"/>
      <c r="H42" s="29" t="s">
        <v>7</v>
      </c>
      <c r="I42" s="138" t="s">
        <v>142</v>
      </c>
      <c r="J42" s="146" t="s">
        <v>243</v>
      </c>
      <c r="K42" s="138" t="s">
        <v>142</v>
      </c>
      <c r="L42" s="139" t="s">
        <v>171</v>
      </c>
      <c r="M42" s="44">
        <v>45800</v>
      </c>
      <c r="N42" s="44">
        <v>45801</v>
      </c>
      <c r="O42" s="77" t="s">
        <v>226</v>
      </c>
      <c r="P42" s="77" t="s">
        <v>226</v>
      </c>
      <c r="Q42" s="77" t="s">
        <v>226</v>
      </c>
      <c r="R42" s="77" t="s">
        <v>226</v>
      </c>
      <c r="S42" s="153"/>
      <c r="T42" s="138">
        <v>1</v>
      </c>
      <c r="U42" s="151">
        <v>241.86</v>
      </c>
      <c r="V42" s="138">
        <v>1</v>
      </c>
      <c r="W42" s="151">
        <v>72.540000000000006</v>
      </c>
      <c r="X42" s="138">
        <f t="shared" si="0"/>
        <v>2</v>
      </c>
      <c r="Y42" s="148">
        <f t="shared" si="1"/>
        <v>314.40000000000003</v>
      </c>
      <c r="Z42" s="131">
        <f t="shared" si="2"/>
        <v>314.40000000000003</v>
      </c>
      <c r="AA42" s="42" t="s">
        <v>232</v>
      </c>
      <c r="AB42" s="55"/>
    </row>
    <row r="43" spans="1:28" ht="42" customHeight="1">
      <c r="A43" s="135" t="s">
        <v>430</v>
      </c>
      <c r="B43" s="135" t="s">
        <v>430</v>
      </c>
      <c r="C43" s="135" t="s">
        <v>149</v>
      </c>
      <c r="D43" s="135" t="s">
        <v>150</v>
      </c>
      <c r="E43" s="135" t="s">
        <v>158</v>
      </c>
      <c r="F43" s="139" t="s">
        <v>382</v>
      </c>
      <c r="G43" s="137"/>
      <c r="H43" s="29" t="s">
        <v>7</v>
      </c>
      <c r="I43" s="138" t="s">
        <v>142</v>
      </c>
      <c r="J43" s="146" t="s">
        <v>243</v>
      </c>
      <c r="K43" s="138" t="s">
        <v>142</v>
      </c>
      <c r="L43" s="139" t="s">
        <v>171</v>
      </c>
      <c r="M43" s="44">
        <v>45800</v>
      </c>
      <c r="N43" s="44">
        <v>45801</v>
      </c>
      <c r="O43" s="77" t="s">
        <v>226</v>
      </c>
      <c r="P43" s="77" t="s">
        <v>226</v>
      </c>
      <c r="Q43" s="77" t="s">
        <v>226</v>
      </c>
      <c r="R43" s="77" t="s">
        <v>226</v>
      </c>
      <c r="S43" s="153"/>
      <c r="T43" s="138">
        <v>1</v>
      </c>
      <c r="U43" s="151">
        <v>170.12</v>
      </c>
      <c r="V43" s="138">
        <v>1</v>
      </c>
      <c r="W43" s="151">
        <v>57</v>
      </c>
      <c r="X43" s="138">
        <f t="shared" si="0"/>
        <v>2</v>
      </c>
      <c r="Y43" s="148">
        <f t="shared" si="1"/>
        <v>227.12</v>
      </c>
      <c r="Z43" s="131">
        <f t="shared" si="2"/>
        <v>227.12</v>
      </c>
      <c r="AA43" s="42" t="s">
        <v>232</v>
      </c>
      <c r="AB43" s="55"/>
    </row>
    <row r="44" spans="1:28" ht="48" customHeight="1">
      <c r="A44" s="135" t="s">
        <v>430</v>
      </c>
      <c r="B44" s="135" t="s">
        <v>430</v>
      </c>
      <c r="C44" s="135" t="s">
        <v>186</v>
      </c>
      <c r="D44" s="135">
        <v>8010</v>
      </c>
      <c r="E44" s="135" t="s">
        <v>187</v>
      </c>
      <c r="F44" s="136" t="s">
        <v>383</v>
      </c>
      <c r="G44" s="137"/>
      <c r="H44" s="29" t="s">
        <v>7</v>
      </c>
      <c r="I44" s="138" t="s">
        <v>142</v>
      </c>
      <c r="J44" s="146" t="s">
        <v>243</v>
      </c>
      <c r="K44" s="138" t="s">
        <v>375</v>
      </c>
      <c r="L44" s="139" t="s">
        <v>384</v>
      </c>
      <c r="M44" s="44">
        <v>45802</v>
      </c>
      <c r="N44" s="44">
        <v>45805</v>
      </c>
      <c r="O44" s="37" t="s">
        <v>246</v>
      </c>
      <c r="P44" s="77" t="s">
        <v>529</v>
      </c>
      <c r="Q44" s="97">
        <v>1847.395</v>
      </c>
      <c r="R44" s="97">
        <v>1847.395</v>
      </c>
      <c r="S44" s="154">
        <f>Q44+R44</f>
        <v>3694.79</v>
      </c>
      <c r="T44" s="138">
        <v>3</v>
      </c>
      <c r="U44" s="151">
        <v>250.62</v>
      </c>
      <c r="V44" s="138">
        <v>1</v>
      </c>
      <c r="W44" s="151">
        <v>75.2</v>
      </c>
      <c r="X44" s="138">
        <f t="shared" si="0"/>
        <v>4</v>
      </c>
      <c r="Y44" s="148">
        <f t="shared" si="1"/>
        <v>827.06000000000006</v>
      </c>
      <c r="Z44" s="131">
        <f t="shared" si="2"/>
        <v>4521.8500000000004</v>
      </c>
      <c r="AA44" s="140"/>
      <c r="AB44" s="55"/>
    </row>
    <row r="45" spans="1:28" ht="42" customHeight="1">
      <c r="A45" s="135" t="s">
        <v>430</v>
      </c>
      <c r="B45" s="135" t="s">
        <v>430</v>
      </c>
      <c r="C45" s="135" t="s">
        <v>177</v>
      </c>
      <c r="D45" s="135" t="s">
        <v>268</v>
      </c>
      <c r="E45" s="135" t="s">
        <v>178</v>
      </c>
      <c r="F45" s="139" t="s">
        <v>305</v>
      </c>
      <c r="G45" s="137"/>
      <c r="H45" s="29" t="s">
        <v>7</v>
      </c>
      <c r="I45" s="138" t="s">
        <v>142</v>
      </c>
      <c r="J45" s="146" t="s">
        <v>243</v>
      </c>
      <c r="K45" s="138" t="s">
        <v>142</v>
      </c>
      <c r="L45" s="138" t="s">
        <v>385</v>
      </c>
      <c r="M45" s="44">
        <v>45804</v>
      </c>
      <c r="N45" s="44">
        <v>45805</v>
      </c>
      <c r="O45" s="77" t="s">
        <v>226</v>
      </c>
      <c r="P45" s="77" t="s">
        <v>226</v>
      </c>
      <c r="Q45" s="77" t="s">
        <v>226</v>
      </c>
      <c r="R45" s="77" t="s">
        <v>226</v>
      </c>
      <c r="S45" s="153"/>
      <c r="T45" s="138">
        <v>1</v>
      </c>
      <c r="U45" s="151">
        <v>172.32</v>
      </c>
      <c r="V45" s="138"/>
      <c r="W45" s="151">
        <v>0</v>
      </c>
      <c r="X45" s="138">
        <f t="shared" si="0"/>
        <v>1</v>
      </c>
      <c r="Y45" s="148">
        <f t="shared" si="1"/>
        <v>172.32</v>
      </c>
      <c r="Z45" s="131">
        <f t="shared" si="2"/>
        <v>172.32</v>
      </c>
      <c r="AA45" s="99" t="s">
        <v>227</v>
      </c>
      <c r="AB45" s="55"/>
    </row>
    <row r="46" spans="1:28" ht="48" customHeight="1">
      <c r="A46" s="135" t="s">
        <v>430</v>
      </c>
      <c r="B46" s="135" t="s">
        <v>430</v>
      </c>
      <c r="C46" s="135" t="s">
        <v>177</v>
      </c>
      <c r="D46" s="135" t="s">
        <v>268</v>
      </c>
      <c r="E46" s="135" t="s">
        <v>178</v>
      </c>
      <c r="F46" s="139" t="s">
        <v>305</v>
      </c>
      <c r="G46" s="137"/>
      <c r="H46" s="29" t="s">
        <v>7</v>
      </c>
      <c r="I46" s="138" t="s">
        <v>142</v>
      </c>
      <c r="J46" s="139" t="s">
        <v>385</v>
      </c>
      <c r="K46" s="138" t="s">
        <v>142</v>
      </c>
      <c r="L46" s="138" t="s">
        <v>372</v>
      </c>
      <c r="M46" s="44">
        <v>45805</v>
      </c>
      <c r="N46" s="44">
        <v>45808</v>
      </c>
      <c r="O46" s="77" t="s">
        <v>226</v>
      </c>
      <c r="P46" s="77" t="s">
        <v>226</v>
      </c>
      <c r="Q46" s="77" t="s">
        <v>226</v>
      </c>
      <c r="R46" s="77" t="s">
        <v>226</v>
      </c>
      <c r="S46" s="153"/>
      <c r="T46" s="138">
        <v>3</v>
      </c>
      <c r="U46" s="151">
        <v>172.32</v>
      </c>
      <c r="V46" s="138">
        <v>1</v>
      </c>
      <c r="W46" s="151">
        <v>57</v>
      </c>
      <c r="X46" s="138">
        <f t="shared" si="0"/>
        <v>4</v>
      </c>
      <c r="Y46" s="148">
        <f t="shared" si="1"/>
        <v>573.96</v>
      </c>
      <c r="Z46" s="131">
        <f t="shared" si="2"/>
        <v>573.96</v>
      </c>
      <c r="AA46" s="99" t="s">
        <v>227</v>
      </c>
      <c r="AB46" s="55"/>
    </row>
    <row r="47" spans="1:28" ht="48" customHeight="1">
      <c r="A47" s="135" t="s">
        <v>430</v>
      </c>
      <c r="B47" s="135" t="s">
        <v>430</v>
      </c>
      <c r="C47" s="51" t="s">
        <v>307</v>
      </c>
      <c r="D47" s="135" t="s">
        <v>308</v>
      </c>
      <c r="E47" s="135" t="s">
        <v>309</v>
      </c>
      <c r="F47" s="73" t="s">
        <v>305</v>
      </c>
      <c r="G47" s="137"/>
      <c r="H47" s="29" t="s">
        <v>7</v>
      </c>
      <c r="I47" s="138" t="s">
        <v>142</v>
      </c>
      <c r="J47" s="28" t="s">
        <v>243</v>
      </c>
      <c r="K47" s="138" t="s">
        <v>142</v>
      </c>
      <c r="L47" s="138" t="s">
        <v>385</v>
      </c>
      <c r="M47" s="44">
        <v>45804</v>
      </c>
      <c r="N47" s="44">
        <v>45805</v>
      </c>
      <c r="O47" s="77" t="s">
        <v>226</v>
      </c>
      <c r="P47" s="77" t="s">
        <v>226</v>
      </c>
      <c r="Q47" s="77" t="s">
        <v>226</v>
      </c>
      <c r="R47" s="77" t="s">
        <v>226</v>
      </c>
      <c r="S47" s="153"/>
      <c r="T47" s="138">
        <v>1</v>
      </c>
      <c r="U47" s="151">
        <v>120</v>
      </c>
      <c r="V47" s="138"/>
      <c r="W47" s="151"/>
      <c r="X47" s="138">
        <f t="shared" si="0"/>
        <v>1</v>
      </c>
      <c r="Y47" s="148">
        <f t="shared" si="1"/>
        <v>120</v>
      </c>
      <c r="Z47" s="131">
        <f t="shared" si="2"/>
        <v>120</v>
      </c>
      <c r="AA47" s="99" t="s">
        <v>227</v>
      </c>
      <c r="AB47" s="55"/>
    </row>
    <row r="48" spans="1:28" ht="42.75">
      <c r="A48" s="135" t="s">
        <v>430</v>
      </c>
      <c r="B48" s="135" t="s">
        <v>430</v>
      </c>
      <c r="C48" s="51" t="s">
        <v>307</v>
      </c>
      <c r="D48" s="135" t="s">
        <v>308</v>
      </c>
      <c r="E48" s="135" t="s">
        <v>309</v>
      </c>
      <c r="F48" s="73" t="s">
        <v>305</v>
      </c>
      <c r="G48" s="137"/>
      <c r="H48" s="29" t="s">
        <v>7</v>
      </c>
      <c r="I48" s="138" t="s">
        <v>142</v>
      </c>
      <c r="J48" s="139" t="s">
        <v>385</v>
      </c>
      <c r="K48" s="138" t="s">
        <v>142</v>
      </c>
      <c r="L48" s="138" t="s">
        <v>372</v>
      </c>
      <c r="M48" s="44">
        <v>45805</v>
      </c>
      <c r="N48" s="44">
        <v>45808</v>
      </c>
      <c r="O48" s="77" t="s">
        <v>226</v>
      </c>
      <c r="P48" s="77" t="s">
        <v>226</v>
      </c>
      <c r="Q48" s="77" t="s">
        <v>226</v>
      </c>
      <c r="R48" s="77" t="s">
        <v>226</v>
      </c>
      <c r="S48" s="153"/>
      <c r="T48" s="138">
        <v>3</v>
      </c>
      <c r="U48" s="151">
        <v>120</v>
      </c>
      <c r="V48" s="138">
        <v>1</v>
      </c>
      <c r="W48" s="151">
        <v>55</v>
      </c>
      <c r="X48" s="138">
        <f t="shared" si="0"/>
        <v>4</v>
      </c>
      <c r="Y48" s="148">
        <f t="shared" si="1"/>
        <v>415</v>
      </c>
      <c r="Z48" s="131">
        <f t="shared" si="2"/>
        <v>415</v>
      </c>
      <c r="AA48" s="99" t="s">
        <v>227</v>
      </c>
      <c r="AB48" s="55"/>
    </row>
    <row r="49" spans="1:28" ht="45" customHeight="1">
      <c r="A49" s="135" t="s">
        <v>430</v>
      </c>
      <c r="B49" s="135" t="s">
        <v>430</v>
      </c>
      <c r="C49" s="135" t="s">
        <v>275</v>
      </c>
      <c r="D49" s="135" t="s">
        <v>276</v>
      </c>
      <c r="E49" s="135" t="s">
        <v>277</v>
      </c>
      <c r="F49" s="73" t="s">
        <v>305</v>
      </c>
      <c r="G49" s="137"/>
      <c r="H49" s="29" t="s">
        <v>7</v>
      </c>
      <c r="I49" s="138" t="s">
        <v>142</v>
      </c>
      <c r="J49" s="28" t="s">
        <v>243</v>
      </c>
      <c r="K49" s="138" t="s">
        <v>142</v>
      </c>
      <c r="L49" s="138" t="s">
        <v>385</v>
      </c>
      <c r="M49" s="44">
        <v>45804</v>
      </c>
      <c r="N49" s="44">
        <v>45805</v>
      </c>
      <c r="O49" s="77" t="s">
        <v>226</v>
      </c>
      <c r="P49" s="77" t="s">
        <v>226</v>
      </c>
      <c r="Q49" s="77" t="s">
        <v>226</v>
      </c>
      <c r="R49" s="77" t="s">
        <v>226</v>
      </c>
      <c r="S49" s="153"/>
      <c r="T49" s="138">
        <v>1</v>
      </c>
      <c r="U49" s="151">
        <v>120</v>
      </c>
      <c r="V49" s="138"/>
      <c r="W49" s="151"/>
      <c r="X49" s="138">
        <f t="shared" si="0"/>
        <v>1</v>
      </c>
      <c r="Y49" s="148">
        <f t="shared" si="1"/>
        <v>120</v>
      </c>
      <c r="Z49" s="131">
        <f t="shared" si="2"/>
        <v>120</v>
      </c>
      <c r="AA49" s="99" t="s">
        <v>227</v>
      </c>
      <c r="AB49" s="55"/>
    </row>
    <row r="50" spans="1:28" ht="40.5" customHeight="1">
      <c r="A50" s="135" t="s">
        <v>430</v>
      </c>
      <c r="B50" s="135" t="s">
        <v>430</v>
      </c>
      <c r="C50" s="135" t="s">
        <v>275</v>
      </c>
      <c r="D50" s="135" t="s">
        <v>276</v>
      </c>
      <c r="E50" s="135" t="s">
        <v>277</v>
      </c>
      <c r="F50" s="73" t="s">
        <v>305</v>
      </c>
      <c r="G50" s="137"/>
      <c r="H50" s="29" t="s">
        <v>7</v>
      </c>
      <c r="I50" s="138" t="s">
        <v>142</v>
      </c>
      <c r="J50" s="139" t="s">
        <v>385</v>
      </c>
      <c r="K50" s="138" t="s">
        <v>142</v>
      </c>
      <c r="L50" s="138" t="s">
        <v>372</v>
      </c>
      <c r="M50" s="44">
        <v>45805</v>
      </c>
      <c r="N50" s="44">
        <v>45808</v>
      </c>
      <c r="O50" s="77" t="s">
        <v>226</v>
      </c>
      <c r="P50" s="77" t="s">
        <v>226</v>
      </c>
      <c r="Q50" s="77" t="s">
        <v>226</v>
      </c>
      <c r="R50" s="77" t="s">
        <v>226</v>
      </c>
      <c r="S50" s="153"/>
      <c r="T50" s="138">
        <v>3</v>
      </c>
      <c r="U50" s="151">
        <v>120</v>
      </c>
      <c r="V50" s="138">
        <v>1</v>
      </c>
      <c r="W50" s="151">
        <v>55</v>
      </c>
      <c r="X50" s="138">
        <f t="shared" si="0"/>
        <v>4</v>
      </c>
      <c r="Y50" s="148">
        <f t="shared" si="1"/>
        <v>415</v>
      </c>
      <c r="Z50" s="131">
        <f t="shared" si="2"/>
        <v>415</v>
      </c>
      <c r="AA50" s="99" t="s">
        <v>227</v>
      </c>
      <c r="AB50" s="55"/>
    </row>
    <row r="51" spans="1:28" ht="42.75">
      <c r="A51" s="135" t="s">
        <v>430</v>
      </c>
      <c r="B51" s="135" t="s">
        <v>430</v>
      </c>
      <c r="C51" s="51" t="s">
        <v>351</v>
      </c>
      <c r="D51" s="135" t="s">
        <v>352</v>
      </c>
      <c r="E51" s="135" t="s">
        <v>353</v>
      </c>
      <c r="F51" s="139" t="s">
        <v>305</v>
      </c>
      <c r="G51" s="137"/>
      <c r="H51" s="29" t="s">
        <v>7</v>
      </c>
      <c r="I51" s="138" t="s">
        <v>142</v>
      </c>
      <c r="J51" s="28" t="s">
        <v>243</v>
      </c>
      <c r="K51" s="138" t="s">
        <v>142</v>
      </c>
      <c r="L51" s="138" t="s">
        <v>385</v>
      </c>
      <c r="M51" s="44">
        <v>45804</v>
      </c>
      <c r="N51" s="44">
        <v>45805</v>
      </c>
      <c r="O51" s="77" t="s">
        <v>226</v>
      </c>
      <c r="P51" s="77" t="s">
        <v>226</v>
      </c>
      <c r="Q51" s="77" t="s">
        <v>226</v>
      </c>
      <c r="R51" s="77" t="s">
        <v>226</v>
      </c>
      <c r="S51" s="153"/>
      <c r="T51" s="138">
        <v>1</v>
      </c>
      <c r="U51" s="151">
        <v>170.12</v>
      </c>
      <c r="V51" s="138"/>
      <c r="W51" s="151">
        <v>0</v>
      </c>
      <c r="X51" s="138">
        <f t="shared" si="0"/>
        <v>1</v>
      </c>
      <c r="Y51" s="148">
        <f t="shared" si="1"/>
        <v>170.12</v>
      </c>
      <c r="Z51" s="131">
        <f t="shared" si="2"/>
        <v>170.12</v>
      </c>
      <c r="AA51" s="99" t="s">
        <v>227</v>
      </c>
      <c r="AB51" s="55"/>
    </row>
    <row r="52" spans="1:28" ht="42.75">
      <c r="A52" s="135" t="s">
        <v>430</v>
      </c>
      <c r="B52" s="135" t="s">
        <v>430</v>
      </c>
      <c r="C52" s="51" t="s">
        <v>351</v>
      </c>
      <c r="D52" s="135" t="s">
        <v>352</v>
      </c>
      <c r="E52" s="135" t="s">
        <v>353</v>
      </c>
      <c r="F52" s="139" t="s">
        <v>305</v>
      </c>
      <c r="G52" s="137"/>
      <c r="H52" s="29" t="s">
        <v>7</v>
      </c>
      <c r="I52" s="138" t="s">
        <v>142</v>
      </c>
      <c r="J52" s="139" t="s">
        <v>385</v>
      </c>
      <c r="K52" s="138" t="s">
        <v>142</v>
      </c>
      <c r="L52" s="138" t="s">
        <v>372</v>
      </c>
      <c r="M52" s="44">
        <v>45805</v>
      </c>
      <c r="N52" s="44">
        <v>45808</v>
      </c>
      <c r="O52" s="77" t="s">
        <v>226</v>
      </c>
      <c r="P52" s="77" t="s">
        <v>226</v>
      </c>
      <c r="Q52" s="77" t="s">
        <v>226</v>
      </c>
      <c r="R52" s="77" t="s">
        <v>226</v>
      </c>
      <c r="S52" s="153"/>
      <c r="T52" s="138">
        <v>3</v>
      </c>
      <c r="U52" s="151">
        <v>170.12</v>
      </c>
      <c r="V52" s="138">
        <v>1</v>
      </c>
      <c r="W52" s="151">
        <v>57</v>
      </c>
      <c r="X52" s="138">
        <f t="shared" si="0"/>
        <v>4</v>
      </c>
      <c r="Y52" s="148">
        <f t="shared" si="1"/>
        <v>567.36</v>
      </c>
      <c r="Z52" s="131">
        <f t="shared" si="2"/>
        <v>567.36</v>
      </c>
      <c r="AA52" s="99" t="s">
        <v>227</v>
      </c>
      <c r="AB52" s="55"/>
    </row>
    <row r="53" spans="1:28" ht="42.75">
      <c r="A53" s="135" t="s">
        <v>430</v>
      </c>
      <c r="B53" s="135" t="s">
        <v>430</v>
      </c>
      <c r="C53" s="135" t="s">
        <v>174</v>
      </c>
      <c r="D53" s="135" t="s">
        <v>301</v>
      </c>
      <c r="E53" s="135" t="s">
        <v>143</v>
      </c>
      <c r="F53" s="139" t="s">
        <v>188</v>
      </c>
      <c r="G53" s="137"/>
      <c r="H53" s="29" t="s">
        <v>144</v>
      </c>
      <c r="I53" s="138" t="s">
        <v>142</v>
      </c>
      <c r="J53" s="28" t="s">
        <v>243</v>
      </c>
      <c r="K53" s="138" t="s">
        <v>142</v>
      </c>
      <c r="L53" s="138" t="s">
        <v>372</v>
      </c>
      <c r="M53" s="44">
        <v>45804</v>
      </c>
      <c r="N53" s="44">
        <v>45808</v>
      </c>
      <c r="O53" s="77" t="s">
        <v>226</v>
      </c>
      <c r="P53" s="77" t="s">
        <v>226</v>
      </c>
      <c r="Q53" s="77" t="s">
        <v>226</v>
      </c>
      <c r="R53" s="77" t="s">
        <v>226</v>
      </c>
      <c r="S53" s="153"/>
      <c r="T53" s="138">
        <v>4</v>
      </c>
      <c r="U53" s="151">
        <v>120</v>
      </c>
      <c r="V53" s="138">
        <v>1</v>
      </c>
      <c r="W53" s="151">
        <v>55</v>
      </c>
      <c r="X53" s="138">
        <f t="shared" si="0"/>
        <v>5</v>
      </c>
      <c r="Y53" s="148">
        <f t="shared" si="1"/>
        <v>535</v>
      </c>
      <c r="Z53" s="131">
        <f t="shared" si="2"/>
        <v>535</v>
      </c>
      <c r="AA53" s="99" t="s">
        <v>227</v>
      </c>
      <c r="AB53" s="55"/>
    </row>
    <row r="54" spans="1:28" ht="51" customHeight="1">
      <c r="A54" s="135" t="s">
        <v>430</v>
      </c>
      <c r="B54" s="135" t="s">
        <v>430</v>
      </c>
      <c r="C54" s="135" t="s">
        <v>148</v>
      </c>
      <c r="D54" s="135">
        <v>3735</v>
      </c>
      <c r="E54" s="135" t="s">
        <v>143</v>
      </c>
      <c r="F54" s="136" t="s">
        <v>151</v>
      </c>
      <c r="G54" s="137"/>
      <c r="H54" s="29" t="s">
        <v>144</v>
      </c>
      <c r="I54" s="138" t="s">
        <v>142</v>
      </c>
      <c r="J54" s="28" t="s">
        <v>243</v>
      </c>
      <c r="K54" s="138" t="s">
        <v>142</v>
      </c>
      <c r="L54" s="139" t="s">
        <v>385</v>
      </c>
      <c r="M54" s="44">
        <v>45804</v>
      </c>
      <c r="N54" s="44">
        <v>45808</v>
      </c>
      <c r="O54" s="77" t="s">
        <v>226</v>
      </c>
      <c r="P54" s="77" t="s">
        <v>226</v>
      </c>
      <c r="Q54" s="77" t="s">
        <v>226</v>
      </c>
      <c r="R54" s="77" t="s">
        <v>226</v>
      </c>
      <c r="S54" s="153"/>
      <c r="T54" s="138">
        <v>4</v>
      </c>
      <c r="U54" s="151">
        <v>120</v>
      </c>
      <c r="V54" s="138">
        <v>1</v>
      </c>
      <c r="W54" s="151">
        <v>55</v>
      </c>
      <c r="X54" s="138">
        <f t="shared" si="0"/>
        <v>5</v>
      </c>
      <c r="Y54" s="148">
        <f t="shared" si="1"/>
        <v>535</v>
      </c>
      <c r="Z54" s="131">
        <f t="shared" si="2"/>
        <v>535</v>
      </c>
      <c r="AA54" s="99" t="s">
        <v>227</v>
      </c>
      <c r="AB54" s="55"/>
    </row>
    <row r="55" spans="1:28" ht="15.75" customHeight="1">
      <c r="A55" s="240" t="s">
        <v>40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20"/>
      <c r="M55" s="58"/>
      <c r="N55" s="58"/>
      <c r="O55" s="58"/>
      <c r="P55" s="58"/>
      <c r="Q55" s="111"/>
      <c r="R55" s="111"/>
      <c r="S55" s="134"/>
      <c r="T55" s="55"/>
      <c r="U55" s="116"/>
      <c r="V55" s="55"/>
      <c r="W55" s="116"/>
      <c r="X55" s="68"/>
      <c r="Y55" s="149"/>
      <c r="Z55" s="118"/>
      <c r="AA55" s="55"/>
      <c r="AB55" s="55"/>
    </row>
    <row r="56" spans="1:28" ht="15.75" customHeight="1">
      <c r="A56" s="241" t="s">
        <v>41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2"/>
      <c r="M56" s="58"/>
      <c r="N56" s="58"/>
      <c r="O56" s="58"/>
      <c r="P56" s="58"/>
      <c r="Q56" s="111"/>
      <c r="R56" s="111"/>
      <c r="S56" s="134"/>
      <c r="T56" s="55"/>
      <c r="U56" s="116"/>
      <c r="V56" s="55"/>
      <c r="W56" s="116"/>
      <c r="X56" s="68"/>
      <c r="Y56" s="149"/>
      <c r="Z56" s="118"/>
      <c r="AA56" s="55"/>
      <c r="AB56" s="55"/>
    </row>
    <row r="57" spans="1:28" ht="15.75" customHeight="1">
      <c r="A57" s="230" t="s">
        <v>42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2"/>
      <c r="M57" s="58"/>
      <c r="N57" s="58"/>
      <c r="O57" s="58"/>
      <c r="P57" s="58"/>
      <c r="Q57" s="111"/>
      <c r="R57" s="111"/>
      <c r="S57" s="134"/>
      <c r="T57" s="55"/>
      <c r="U57" s="116"/>
      <c r="V57" s="55"/>
      <c r="W57" s="116"/>
      <c r="X57" s="68"/>
      <c r="Y57" s="149"/>
      <c r="Z57" s="118"/>
      <c r="AA57" s="55"/>
      <c r="AB57" s="55"/>
    </row>
    <row r="58" spans="1:28" ht="15.75" customHeight="1">
      <c r="A58" s="230" t="s">
        <v>43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2"/>
      <c r="M58" s="58"/>
      <c r="N58" s="58"/>
      <c r="O58" s="58"/>
      <c r="P58" s="58"/>
      <c r="Q58" s="111"/>
      <c r="R58" s="111"/>
      <c r="S58" s="134"/>
      <c r="T58" s="55"/>
      <c r="U58" s="116"/>
      <c r="V58" s="55"/>
      <c r="W58" s="116"/>
      <c r="X58" s="68"/>
      <c r="Y58" s="149"/>
      <c r="Z58" s="118"/>
      <c r="AA58" s="55"/>
      <c r="AB58" s="55"/>
    </row>
    <row r="59" spans="1:28" ht="15.75" customHeight="1">
      <c r="A59" s="230" t="s">
        <v>44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2"/>
      <c r="M59" s="58"/>
      <c r="N59" s="58"/>
      <c r="O59" s="58"/>
      <c r="P59" s="58"/>
      <c r="Q59" s="111"/>
      <c r="R59" s="111"/>
      <c r="S59" s="134"/>
      <c r="T59" s="55"/>
      <c r="U59" s="116"/>
      <c r="V59" s="55"/>
      <c r="W59" s="116"/>
      <c r="X59" s="68"/>
      <c r="Y59" s="149"/>
      <c r="Z59" s="118"/>
      <c r="AA59" s="55"/>
      <c r="AB59" s="55"/>
    </row>
    <row r="60" spans="1:28" ht="15.75" customHeight="1">
      <c r="A60" s="230" t="s">
        <v>45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58"/>
      <c r="N60" s="58"/>
      <c r="O60" s="58"/>
      <c r="P60" s="58"/>
      <c r="Q60" s="111"/>
      <c r="R60" s="111"/>
      <c r="S60" s="134"/>
      <c r="T60" s="55"/>
      <c r="U60" s="116"/>
      <c r="V60" s="55"/>
      <c r="W60" s="116"/>
      <c r="X60" s="68"/>
      <c r="Y60" s="149"/>
      <c r="Z60" s="118"/>
      <c r="AA60" s="55"/>
      <c r="AB60" s="55"/>
    </row>
    <row r="61" spans="1:28" ht="15.75" customHeight="1">
      <c r="A61" s="230" t="s">
        <v>46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58"/>
      <c r="N61" s="58"/>
      <c r="O61" s="58"/>
      <c r="P61" s="58"/>
      <c r="Q61" s="111"/>
      <c r="R61" s="111"/>
      <c r="S61" s="134"/>
      <c r="T61" s="55"/>
      <c r="U61" s="116"/>
      <c r="V61" s="55"/>
      <c r="W61" s="116"/>
      <c r="X61" s="68"/>
      <c r="Y61" s="149"/>
      <c r="Z61" s="118"/>
      <c r="AA61" s="55"/>
      <c r="AB61" s="55"/>
    </row>
    <row r="62" spans="1:28" ht="15.75" customHeight="1">
      <c r="A62" s="230" t="s">
        <v>47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58"/>
      <c r="N62" s="58"/>
      <c r="O62" s="58"/>
      <c r="P62" s="58"/>
      <c r="Q62" s="111"/>
      <c r="R62" s="111"/>
      <c r="S62" s="134"/>
      <c r="T62" s="55"/>
      <c r="U62" s="116"/>
      <c r="V62" s="55"/>
      <c r="W62" s="116"/>
      <c r="X62" s="68"/>
      <c r="Y62" s="149"/>
      <c r="Z62" s="118"/>
      <c r="AA62" s="55"/>
      <c r="AB62" s="55"/>
    </row>
    <row r="63" spans="1:28" ht="15.75" customHeight="1">
      <c r="A63" s="230" t="s">
        <v>91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58"/>
      <c r="N63" s="58"/>
      <c r="O63" s="58"/>
      <c r="P63" s="58"/>
      <c r="Q63" s="111"/>
      <c r="R63" s="111"/>
      <c r="S63" s="134"/>
      <c r="T63" s="55"/>
      <c r="U63" s="116"/>
      <c r="V63" s="55"/>
      <c r="W63" s="116"/>
      <c r="X63" s="68"/>
      <c r="Y63" s="149"/>
      <c r="Z63" s="118"/>
      <c r="AA63" s="55"/>
      <c r="AB63" s="55"/>
    </row>
    <row r="64" spans="1:28" ht="15.75" customHeight="1">
      <c r="A64" s="230" t="s">
        <v>92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2"/>
      <c r="M64" s="58"/>
      <c r="N64" s="58"/>
      <c r="O64" s="58"/>
      <c r="P64" s="58"/>
      <c r="Q64" s="111"/>
      <c r="R64" s="111"/>
      <c r="S64" s="134"/>
      <c r="T64" s="55"/>
      <c r="U64" s="116"/>
      <c r="V64" s="55"/>
      <c r="W64" s="116"/>
      <c r="X64" s="68"/>
      <c r="Y64" s="149"/>
      <c r="Z64" s="118"/>
      <c r="AA64" s="55"/>
      <c r="AB64" s="55"/>
    </row>
    <row r="65" spans="1:28" ht="15.75" customHeight="1">
      <c r="A65" s="230" t="s">
        <v>93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34"/>
      <c r="T65" s="55"/>
      <c r="U65" s="116"/>
      <c r="V65" s="55"/>
      <c r="W65" s="116"/>
      <c r="X65" s="68"/>
      <c r="Y65" s="149"/>
      <c r="Z65" s="118"/>
      <c r="AA65" s="55"/>
      <c r="AB65" s="55"/>
    </row>
    <row r="66" spans="1:28" ht="15.75" customHeight="1">
      <c r="A66" s="230" t="s">
        <v>94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34"/>
      <c r="T66" s="55"/>
      <c r="U66" s="116"/>
      <c r="V66" s="55"/>
      <c r="W66" s="116"/>
      <c r="X66" s="68"/>
      <c r="Y66" s="149"/>
      <c r="Z66" s="118"/>
      <c r="AA66" s="55"/>
      <c r="AB66" s="55"/>
    </row>
    <row r="67" spans="1:28" ht="15.75" customHeight="1">
      <c r="A67" s="230" t="s">
        <v>95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16"/>
      <c r="V67" s="55"/>
      <c r="W67" s="116"/>
      <c r="X67" s="68"/>
      <c r="Y67" s="149"/>
      <c r="Z67" s="118"/>
      <c r="AA67" s="55"/>
      <c r="AB67" s="55"/>
    </row>
    <row r="68" spans="1:28" ht="15.75" customHeight="1">
      <c r="A68" s="230" t="s">
        <v>96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34"/>
      <c r="T68" s="55"/>
      <c r="U68" s="116"/>
      <c r="V68" s="55"/>
      <c r="W68" s="116"/>
      <c r="X68" s="68"/>
      <c r="Y68" s="149"/>
      <c r="Z68" s="118"/>
      <c r="AA68" s="55"/>
      <c r="AB68" s="55"/>
    </row>
    <row r="69" spans="1:28" ht="15.75" customHeight="1">
      <c r="A69" s="230" t="s">
        <v>97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34"/>
      <c r="T69" s="55"/>
      <c r="U69" s="116"/>
      <c r="V69" s="55"/>
      <c r="W69" s="116"/>
      <c r="X69" s="68"/>
      <c r="Y69" s="149"/>
      <c r="Z69" s="118"/>
      <c r="AA69" s="55"/>
      <c r="AB69" s="55"/>
    </row>
    <row r="70" spans="1:28" ht="15.75" customHeight="1">
      <c r="A70" s="230" t="s">
        <v>98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34"/>
      <c r="T70" s="55"/>
      <c r="U70" s="116"/>
      <c r="V70" s="55"/>
      <c r="W70" s="116"/>
      <c r="X70" s="68"/>
      <c r="Y70" s="149"/>
      <c r="Z70" s="118"/>
      <c r="AA70" s="55"/>
      <c r="AB70" s="55"/>
    </row>
    <row r="71" spans="1:28" ht="15.75" customHeight="1">
      <c r="A71" s="230" t="s">
        <v>99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16"/>
      <c r="V71" s="55"/>
      <c r="W71" s="116"/>
      <c r="X71" s="68"/>
      <c r="Y71" s="149"/>
      <c r="Z71" s="118"/>
      <c r="AA71" s="55"/>
      <c r="AB71" s="55"/>
    </row>
    <row r="72" spans="1:28" ht="15.75" customHeight="1">
      <c r="A72" s="230" t="s">
        <v>100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16"/>
      <c r="V72" s="55"/>
      <c r="W72" s="116"/>
      <c r="X72" s="68"/>
      <c r="Y72" s="149"/>
      <c r="Z72" s="118"/>
      <c r="AA72" s="55"/>
      <c r="AB72" s="55"/>
    </row>
    <row r="73" spans="1:28" ht="15.75" customHeight="1">
      <c r="A73" s="230" t="s">
        <v>101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16"/>
      <c r="V73" s="55"/>
      <c r="W73" s="116"/>
      <c r="X73" s="68"/>
      <c r="Y73" s="149"/>
      <c r="Z73" s="118"/>
      <c r="AA73" s="55"/>
      <c r="AB73" s="55"/>
    </row>
    <row r="74" spans="1:28" ht="15.75" customHeight="1">
      <c r="A74" s="230" t="s">
        <v>102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16"/>
      <c r="V74" s="55"/>
      <c r="W74" s="116"/>
      <c r="X74" s="68"/>
      <c r="Y74" s="149"/>
      <c r="Z74" s="118"/>
      <c r="AA74" s="55"/>
      <c r="AB74" s="55"/>
    </row>
    <row r="75" spans="1:28" ht="15.75" customHeight="1">
      <c r="A75" s="230" t="s">
        <v>103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34"/>
      <c r="T75" s="55"/>
      <c r="U75" s="116"/>
      <c r="V75" s="55"/>
      <c r="W75" s="116"/>
      <c r="X75" s="68"/>
      <c r="Y75" s="149"/>
      <c r="Z75" s="118"/>
      <c r="AA75" s="55"/>
      <c r="AB75" s="55"/>
    </row>
    <row r="76" spans="1:28" ht="15.75" customHeight="1">
      <c r="A76" s="230" t="s">
        <v>104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  <c r="M76" s="58"/>
      <c r="N76" s="58"/>
      <c r="O76" s="58"/>
      <c r="P76" s="58"/>
      <c r="Q76" s="111"/>
      <c r="R76" s="111"/>
      <c r="S76" s="134"/>
      <c r="T76" s="55"/>
      <c r="U76" s="116"/>
      <c r="V76" s="55"/>
      <c r="W76" s="116"/>
      <c r="X76" s="68"/>
      <c r="Y76" s="149"/>
      <c r="Z76" s="118"/>
      <c r="AA76" s="55"/>
      <c r="AB76" s="55"/>
    </row>
    <row r="77" spans="1:28" ht="15.75" customHeight="1">
      <c r="A77" s="230" t="s">
        <v>105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2"/>
      <c r="M77" s="58"/>
      <c r="N77" s="58"/>
      <c r="O77" s="58"/>
      <c r="P77" s="58"/>
      <c r="Q77" s="111"/>
      <c r="R77" s="111"/>
      <c r="S77" s="134"/>
      <c r="T77" s="55"/>
      <c r="U77" s="116"/>
      <c r="V77" s="55"/>
      <c r="W77" s="116"/>
      <c r="X77" s="68"/>
      <c r="Y77" s="149"/>
      <c r="Z77" s="118"/>
      <c r="AA77" s="55"/>
      <c r="AB77" s="55"/>
    </row>
    <row r="78" spans="1:28" ht="15.75" customHeight="1">
      <c r="A78" s="230" t="s">
        <v>106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58"/>
      <c r="N78" s="58"/>
      <c r="O78" s="58"/>
      <c r="P78" s="58"/>
      <c r="Q78" s="111"/>
      <c r="R78" s="111"/>
      <c r="S78" s="134"/>
      <c r="T78" s="55"/>
      <c r="U78" s="116"/>
      <c r="V78" s="55"/>
      <c r="W78" s="116"/>
      <c r="X78" s="68"/>
      <c r="Y78" s="149"/>
      <c r="Z78" s="118"/>
      <c r="AA78" s="55"/>
      <c r="AB78" s="55"/>
    </row>
    <row r="79" spans="1:28" ht="15.75" customHeight="1">
      <c r="A79" s="230" t="s">
        <v>107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  <c r="M79" s="58"/>
      <c r="N79" s="58"/>
      <c r="O79" s="58"/>
      <c r="P79" s="58"/>
      <c r="Q79" s="111"/>
      <c r="R79" s="111"/>
      <c r="S79" s="134"/>
      <c r="T79" s="55"/>
      <c r="U79" s="116"/>
      <c r="V79" s="55"/>
      <c r="W79" s="116"/>
      <c r="X79" s="68"/>
      <c r="Y79" s="149"/>
      <c r="Z79" s="118"/>
      <c r="AA79" s="55"/>
      <c r="AB79" s="55"/>
    </row>
    <row r="80" spans="1:28" ht="15.75" customHeight="1">
      <c r="A80" s="230" t="s">
        <v>108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  <c r="M80" s="58"/>
      <c r="N80" s="58"/>
      <c r="O80" s="58"/>
      <c r="P80" s="58"/>
      <c r="Q80" s="111"/>
      <c r="R80" s="111"/>
      <c r="S80" s="134"/>
      <c r="T80" s="55"/>
      <c r="U80" s="116"/>
      <c r="V80" s="55"/>
      <c r="W80" s="116"/>
      <c r="X80" s="68"/>
      <c r="Y80" s="149"/>
      <c r="Z80" s="118"/>
      <c r="AA80" s="55"/>
      <c r="AB80" s="55"/>
    </row>
    <row r="81" spans="1:28" ht="15.75" customHeight="1">
      <c r="A81" s="230" t="s">
        <v>109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2"/>
      <c r="M81" s="58"/>
      <c r="N81" s="58"/>
      <c r="O81" s="58"/>
      <c r="P81" s="58"/>
      <c r="Q81" s="111"/>
      <c r="R81" s="111"/>
      <c r="S81" s="134"/>
      <c r="T81" s="55"/>
      <c r="U81" s="116"/>
      <c r="V81" s="55"/>
      <c r="W81" s="116"/>
      <c r="X81" s="68"/>
      <c r="Y81" s="149"/>
      <c r="Z81" s="118"/>
      <c r="AA81" s="55"/>
      <c r="AB81" s="55"/>
    </row>
    <row r="82" spans="1:28" ht="15" customHeight="1">
      <c r="A82" s="230" t="s">
        <v>110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</row>
    <row r="83" spans="1:28" ht="15" customHeight="1">
      <c r="A83" s="230" t="s">
        <v>111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2"/>
    </row>
    <row r="84" spans="1:28" ht="15" customHeight="1">
      <c r="A84" s="230" t="s">
        <v>112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2"/>
    </row>
  </sheetData>
  <autoFilter ref="A6:G65" xr:uid="{218DA706-F141-456B-8110-5BCA4E0E5005}"/>
  <mergeCells count="63">
    <mergeCell ref="A82:L82"/>
    <mergeCell ref="A83:L83"/>
    <mergeCell ref="A84:L84"/>
    <mergeCell ref="A81:L81"/>
    <mergeCell ref="A75:L75"/>
    <mergeCell ref="A76:L76"/>
    <mergeCell ref="A77:L77"/>
    <mergeCell ref="A78:L78"/>
    <mergeCell ref="A79:L79"/>
    <mergeCell ref="A80:L80"/>
    <mergeCell ref="A58:L58"/>
    <mergeCell ref="A59:L59"/>
    <mergeCell ref="A60:L60"/>
    <mergeCell ref="A61:L61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Y6:Y7"/>
    <mergeCell ref="A55:L55"/>
    <mergeCell ref="A56:L56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A57:L5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P6:P7"/>
    <mergeCell ref="T5:Y5"/>
  </mergeCells>
  <conditionalFormatting sqref="AC8:AC29">
    <cfRule type="notContainsBlanks" dxfId="11" priority="1">
      <formula>LEN(TRIM(AC8))&gt;0</formula>
    </cfRule>
  </conditionalFormatting>
  <dataValidations count="2">
    <dataValidation type="list" allowBlank="1" sqref="H8:H54" xr:uid="{5462444D-FA75-4D60-BFE9-A39F421FA608}">
      <formula1>"SERVIÇO,CURSO,EVENTO,REUNIÃO,OUTROS"</formula1>
    </dataValidation>
    <dataValidation type="list" allowBlank="1" sqref="Q33:R34 Q36:R36 R37 Q38:R41 P39" xr:uid="{8FC7F74E-58FF-4A4F-BCB1-4BA2A0EFF464}">
      <formula1>$AC$8:$AC$191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3D37-D5B4-4E59-B9F2-2129D0A1EE16}">
  <sheetPr>
    <tabColor theme="0"/>
  </sheetPr>
  <dimension ref="A1:AD86"/>
  <sheetViews>
    <sheetView zoomScale="90" zoomScaleNormal="90" zoomScaleSheetLayoutView="80" workbookViewId="0">
      <selection activeCell="P55" sqref="P55"/>
    </sheetView>
  </sheetViews>
  <sheetFormatPr defaultColWidth="0" defaultRowHeight="0" customHeight="1" zeroHeight="1"/>
  <cols>
    <col min="1" max="1" width="20.5" style="26" customWidth="1"/>
    <col min="2" max="2" width="15.625" style="26" customWidth="1"/>
    <col min="3" max="3" width="46.625" style="76" bestFit="1" customWidth="1"/>
    <col min="4" max="4" width="14" style="26" customWidth="1"/>
    <col min="5" max="5" width="40.375" style="26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68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2.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433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52" t="s">
        <v>69</v>
      </c>
      <c r="AA5" s="226" t="s">
        <v>70</v>
      </c>
      <c r="AB5" s="55"/>
      <c r="AC5" s="55"/>
    </row>
    <row r="6" spans="1:30" s="57" customFormat="1" ht="15.75" customHeight="1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52" t="s">
        <v>82</v>
      </c>
      <c r="Z6" s="249"/>
      <c r="AA6" s="227"/>
      <c r="AB6" s="56"/>
      <c r="AC6" s="56"/>
      <c r="AD6" s="56"/>
    </row>
    <row r="7" spans="1:30" s="57" customFormat="1" ht="30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51"/>
      <c r="Z7" s="249"/>
      <c r="AA7" s="227"/>
      <c r="AB7" s="56"/>
      <c r="AC7" s="56"/>
      <c r="AD7" s="56"/>
    </row>
    <row r="8" spans="1:30" s="39" customFormat="1" ht="45" customHeight="1">
      <c r="A8" s="27" t="s">
        <v>429</v>
      </c>
      <c r="B8" s="27" t="s">
        <v>429</v>
      </c>
      <c r="C8" s="27" t="s">
        <v>387</v>
      </c>
      <c r="D8" s="27" t="s">
        <v>388</v>
      </c>
      <c r="E8" s="27" t="s">
        <v>389</v>
      </c>
      <c r="F8" s="159" t="s">
        <v>390</v>
      </c>
      <c r="G8" s="62"/>
      <c r="H8" s="29" t="s">
        <v>7</v>
      </c>
      <c r="I8" s="35" t="s">
        <v>142</v>
      </c>
      <c r="J8" s="28" t="s">
        <v>233</v>
      </c>
      <c r="K8" s="35" t="s">
        <v>363</v>
      </c>
      <c r="L8" s="28" t="s">
        <v>365</v>
      </c>
      <c r="M8" s="30">
        <v>45810</v>
      </c>
      <c r="N8" s="30">
        <v>45812</v>
      </c>
      <c r="O8" s="37" t="s">
        <v>224</v>
      </c>
      <c r="P8" s="77" t="s">
        <v>529</v>
      </c>
      <c r="Q8" s="132">
        <v>1721.7</v>
      </c>
      <c r="R8" s="94"/>
      <c r="S8" s="93">
        <f>Q8+R8</f>
        <v>1721.7</v>
      </c>
      <c r="T8" s="35">
        <v>2</v>
      </c>
      <c r="U8" s="95">
        <v>1073.9749999999999</v>
      </c>
      <c r="V8" s="35"/>
      <c r="W8" s="95">
        <v>0</v>
      </c>
      <c r="X8" s="35">
        <f t="shared" ref="X8:X37" si="0">T8+V8</f>
        <v>2</v>
      </c>
      <c r="Y8" s="96">
        <f t="shared" ref="Y8:Y56" si="1">(T8*U8)+(V8*W8)</f>
        <v>2147.9499999999998</v>
      </c>
      <c r="Z8" s="96">
        <f t="shared" ref="Z8:Z56" si="2">Y8+S8</f>
        <v>3869.6499999999996</v>
      </c>
      <c r="AA8" s="42"/>
      <c r="AB8" s="38"/>
      <c r="AC8" s="41"/>
      <c r="AD8" s="38"/>
    </row>
    <row r="9" spans="1:30" s="39" customFormat="1" ht="45" customHeight="1">
      <c r="A9" s="27" t="s">
        <v>429</v>
      </c>
      <c r="B9" s="27" t="s">
        <v>429</v>
      </c>
      <c r="C9" s="27" t="s">
        <v>387</v>
      </c>
      <c r="D9" s="27" t="s">
        <v>388</v>
      </c>
      <c r="E9" s="27" t="s">
        <v>389</v>
      </c>
      <c r="F9" s="159" t="s">
        <v>390</v>
      </c>
      <c r="G9" s="62"/>
      <c r="H9" s="29" t="s">
        <v>7</v>
      </c>
      <c r="I9" s="35" t="s">
        <v>363</v>
      </c>
      <c r="J9" s="28" t="s">
        <v>391</v>
      </c>
      <c r="K9" s="35" t="s">
        <v>363</v>
      </c>
      <c r="L9" s="28" t="s">
        <v>432</v>
      </c>
      <c r="M9" s="30">
        <v>45812</v>
      </c>
      <c r="N9" s="30">
        <v>45813</v>
      </c>
      <c r="O9" s="37" t="s">
        <v>226</v>
      </c>
      <c r="P9" s="37" t="s">
        <v>226</v>
      </c>
      <c r="Q9" s="94" t="s">
        <v>226</v>
      </c>
      <c r="R9" s="94" t="s">
        <v>226</v>
      </c>
      <c r="S9" s="93"/>
      <c r="T9" s="35">
        <v>1</v>
      </c>
      <c r="U9" s="95">
        <v>1073.9749999999999</v>
      </c>
      <c r="V9" s="35"/>
      <c r="W9" s="95">
        <v>0</v>
      </c>
      <c r="X9" s="35">
        <f t="shared" si="0"/>
        <v>1</v>
      </c>
      <c r="Y9" s="96">
        <f t="shared" si="1"/>
        <v>1073.9749999999999</v>
      </c>
      <c r="Z9" s="96">
        <f t="shared" si="2"/>
        <v>1073.9749999999999</v>
      </c>
      <c r="AA9" s="104" t="s">
        <v>232</v>
      </c>
      <c r="AB9" s="38"/>
      <c r="AC9" s="41"/>
      <c r="AD9" s="38"/>
    </row>
    <row r="10" spans="1:30" s="57" customFormat="1" ht="45" customHeight="1">
      <c r="A10" s="27" t="s">
        <v>429</v>
      </c>
      <c r="B10" s="27" t="s">
        <v>429</v>
      </c>
      <c r="C10" s="27" t="s">
        <v>387</v>
      </c>
      <c r="D10" s="27" t="s">
        <v>388</v>
      </c>
      <c r="E10" s="27" t="s">
        <v>389</v>
      </c>
      <c r="F10" s="159" t="s">
        <v>390</v>
      </c>
      <c r="G10" s="62"/>
      <c r="H10" s="29" t="s">
        <v>7</v>
      </c>
      <c r="I10" s="35" t="s">
        <v>363</v>
      </c>
      <c r="J10" s="28" t="s">
        <v>432</v>
      </c>
      <c r="K10" s="35" t="s">
        <v>375</v>
      </c>
      <c r="L10" s="28" t="s">
        <v>384</v>
      </c>
      <c r="M10" s="30">
        <v>45813</v>
      </c>
      <c r="N10" s="30">
        <v>45815</v>
      </c>
      <c r="O10" s="37" t="s">
        <v>224</v>
      </c>
      <c r="P10" s="77" t="s">
        <v>529</v>
      </c>
      <c r="Q10" s="132">
        <v>1326.29</v>
      </c>
      <c r="R10" s="132"/>
      <c r="S10" s="93">
        <f t="shared" ref="S10:S55" si="3">Q10+R10</f>
        <v>1326.29</v>
      </c>
      <c r="T10" s="35">
        <v>2</v>
      </c>
      <c r="U10" s="95">
        <v>250.62</v>
      </c>
      <c r="V10" s="35">
        <v>1</v>
      </c>
      <c r="W10" s="95">
        <v>75.2</v>
      </c>
      <c r="X10" s="35">
        <f t="shared" si="0"/>
        <v>3</v>
      </c>
      <c r="Y10" s="96">
        <f t="shared" si="1"/>
        <v>576.44000000000005</v>
      </c>
      <c r="Z10" s="96">
        <f t="shared" si="2"/>
        <v>1902.73</v>
      </c>
      <c r="AA10" s="104" t="s">
        <v>431</v>
      </c>
      <c r="AB10" s="40"/>
      <c r="AC10" s="41"/>
      <c r="AD10" s="40"/>
    </row>
    <row r="11" spans="1:30" s="57" customFormat="1" ht="45" customHeight="1">
      <c r="A11" s="27" t="s">
        <v>429</v>
      </c>
      <c r="B11" s="27" t="s">
        <v>429</v>
      </c>
      <c r="C11" s="27" t="s">
        <v>180</v>
      </c>
      <c r="D11" s="27">
        <v>861065</v>
      </c>
      <c r="E11" s="27" t="s">
        <v>181</v>
      </c>
      <c r="F11" s="160" t="s">
        <v>392</v>
      </c>
      <c r="G11" s="62"/>
      <c r="H11" s="29" t="s">
        <v>7</v>
      </c>
      <c r="I11" s="35" t="s">
        <v>142</v>
      </c>
      <c r="J11" s="28" t="s">
        <v>233</v>
      </c>
      <c r="K11" s="35" t="s">
        <v>247</v>
      </c>
      <c r="L11" s="28" t="s">
        <v>393</v>
      </c>
      <c r="M11" s="30">
        <v>45819</v>
      </c>
      <c r="N11" s="30">
        <v>45822</v>
      </c>
      <c r="O11" s="37" t="s">
        <v>226</v>
      </c>
      <c r="P11" s="37" t="s">
        <v>226</v>
      </c>
      <c r="Q11" s="94" t="s">
        <v>226</v>
      </c>
      <c r="R11" s="94" t="s">
        <v>226</v>
      </c>
      <c r="S11" s="93"/>
      <c r="T11" s="35">
        <v>3</v>
      </c>
      <c r="U11" s="95">
        <v>1812.288</v>
      </c>
      <c r="V11" s="35"/>
      <c r="W11" s="95">
        <v>0</v>
      </c>
      <c r="X11" s="35">
        <f t="shared" si="0"/>
        <v>3</v>
      </c>
      <c r="Y11" s="96">
        <f t="shared" si="1"/>
        <v>5436.8639999999996</v>
      </c>
      <c r="Z11" s="96">
        <f t="shared" si="2"/>
        <v>5436.8639999999996</v>
      </c>
      <c r="AA11" s="104" t="s">
        <v>232</v>
      </c>
      <c r="AB11" s="56"/>
      <c r="AC11" s="41"/>
      <c r="AD11" s="56"/>
    </row>
    <row r="12" spans="1:30" s="39" customFormat="1" ht="45" customHeight="1">
      <c r="A12" s="27" t="s">
        <v>429</v>
      </c>
      <c r="B12" s="27" t="s">
        <v>429</v>
      </c>
      <c r="C12" s="27" t="s">
        <v>180</v>
      </c>
      <c r="D12" s="27">
        <v>861065</v>
      </c>
      <c r="E12" s="27" t="s">
        <v>181</v>
      </c>
      <c r="F12" s="160" t="s">
        <v>392</v>
      </c>
      <c r="G12" s="62"/>
      <c r="H12" s="29" t="s">
        <v>7</v>
      </c>
      <c r="I12" s="35" t="s">
        <v>247</v>
      </c>
      <c r="J12" s="28" t="s">
        <v>393</v>
      </c>
      <c r="K12" s="35" t="s">
        <v>247</v>
      </c>
      <c r="L12" s="28" t="s">
        <v>248</v>
      </c>
      <c r="M12" s="30">
        <v>45822</v>
      </c>
      <c r="N12" s="30">
        <v>45825</v>
      </c>
      <c r="O12" s="37" t="s">
        <v>226</v>
      </c>
      <c r="P12" s="37" t="s">
        <v>226</v>
      </c>
      <c r="Q12" s="94" t="s">
        <v>226</v>
      </c>
      <c r="R12" s="94" t="s">
        <v>226</v>
      </c>
      <c r="S12" s="93"/>
      <c r="T12" s="35">
        <v>3</v>
      </c>
      <c r="U12" s="95">
        <v>1812.288</v>
      </c>
      <c r="V12" s="35"/>
      <c r="W12" s="95">
        <v>0</v>
      </c>
      <c r="X12" s="35">
        <f t="shared" si="0"/>
        <v>3</v>
      </c>
      <c r="Y12" s="96">
        <f t="shared" si="1"/>
        <v>5436.8639999999996</v>
      </c>
      <c r="Z12" s="96">
        <f t="shared" si="2"/>
        <v>5436.8639999999996</v>
      </c>
      <c r="AA12" s="104" t="s">
        <v>232</v>
      </c>
      <c r="AB12" s="38"/>
      <c r="AC12" s="41"/>
      <c r="AD12" s="38"/>
    </row>
    <row r="13" spans="1:30" s="39" customFormat="1" ht="45" customHeight="1">
      <c r="A13" s="27" t="s">
        <v>429</v>
      </c>
      <c r="B13" s="27" t="s">
        <v>429</v>
      </c>
      <c r="C13" s="27" t="s">
        <v>180</v>
      </c>
      <c r="D13" s="27">
        <v>861065</v>
      </c>
      <c r="E13" s="27" t="s">
        <v>181</v>
      </c>
      <c r="F13" s="160" t="s">
        <v>392</v>
      </c>
      <c r="G13" s="62"/>
      <c r="H13" s="29" t="s">
        <v>7</v>
      </c>
      <c r="I13" s="35" t="s">
        <v>247</v>
      </c>
      <c r="J13" s="28" t="s">
        <v>248</v>
      </c>
      <c r="K13" s="35" t="s">
        <v>156</v>
      </c>
      <c r="L13" s="28" t="s">
        <v>394</v>
      </c>
      <c r="M13" s="30">
        <v>45825</v>
      </c>
      <c r="N13" s="30">
        <v>45826</v>
      </c>
      <c r="O13" s="37" t="s">
        <v>395</v>
      </c>
      <c r="P13" s="77"/>
      <c r="Q13" s="132">
        <v>2626.71</v>
      </c>
      <c r="R13" s="162"/>
      <c r="S13" s="93">
        <f t="shared" si="3"/>
        <v>2626.71</v>
      </c>
      <c r="T13" s="35">
        <v>1</v>
      </c>
      <c r="U13" s="95">
        <v>1812.288</v>
      </c>
      <c r="V13" s="35">
        <v>1</v>
      </c>
      <c r="W13" s="95">
        <v>543.69000000000005</v>
      </c>
      <c r="X13" s="35">
        <f t="shared" si="0"/>
        <v>2</v>
      </c>
      <c r="Y13" s="96">
        <f t="shared" si="1"/>
        <v>2355.9780000000001</v>
      </c>
      <c r="Z13" s="96">
        <f t="shared" si="2"/>
        <v>4982.6880000000001</v>
      </c>
      <c r="AA13" s="104" t="s">
        <v>431</v>
      </c>
      <c r="AB13" s="38"/>
      <c r="AC13" s="41"/>
      <c r="AD13" s="38"/>
    </row>
    <row r="14" spans="1:30" s="39" customFormat="1" ht="45" customHeight="1">
      <c r="A14" s="27" t="s">
        <v>429</v>
      </c>
      <c r="B14" s="27" t="s">
        <v>429</v>
      </c>
      <c r="C14" s="27" t="s">
        <v>217</v>
      </c>
      <c r="D14" s="27">
        <v>865095</v>
      </c>
      <c r="E14" s="135" t="s">
        <v>361</v>
      </c>
      <c r="F14" s="160" t="s">
        <v>392</v>
      </c>
      <c r="G14" s="62"/>
      <c r="H14" s="29" t="s">
        <v>7</v>
      </c>
      <c r="I14" s="35" t="s">
        <v>142</v>
      </c>
      <c r="J14" s="28" t="s">
        <v>233</v>
      </c>
      <c r="K14" s="35" t="s">
        <v>363</v>
      </c>
      <c r="L14" s="28" t="s">
        <v>365</v>
      </c>
      <c r="M14" s="30">
        <v>45810</v>
      </c>
      <c r="N14" s="30">
        <v>45811</v>
      </c>
      <c r="O14" s="37" t="s">
        <v>220</v>
      </c>
      <c r="P14" s="77" t="s">
        <v>529</v>
      </c>
      <c r="Q14" s="132">
        <v>1120.98</v>
      </c>
      <c r="R14" s="162"/>
      <c r="S14" s="93">
        <f t="shared" si="3"/>
        <v>1120.98</v>
      </c>
      <c r="T14" s="35">
        <v>1</v>
      </c>
      <c r="U14" s="95">
        <v>1076.046</v>
      </c>
      <c r="V14" s="35"/>
      <c r="W14" s="95">
        <v>0</v>
      </c>
      <c r="X14" s="35">
        <f t="shared" si="0"/>
        <v>1</v>
      </c>
      <c r="Y14" s="96">
        <f t="shared" si="1"/>
        <v>1076.046</v>
      </c>
      <c r="Z14" s="96">
        <f t="shared" si="2"/>
        <v>2197.0259999999998</v>
      </c>
      <c r="AA14" s="42"/>
      <c r="AB14" s="38"/>
      <c r="AC14" s="41"/>
      <c r="AD14" s="38"/>
    </row>
    <row r="15" spans="1:30" s="39" customFormat="1" ht="45" customHeight="1">
      <c r="A15" s="27" t="s">
        <v>429</v>
      </c>
      <c r="B15" s="27" t="s">
        <v>429</v>
      </c>
      <c r="C15" s="27" t="s">
        <v>217</v>
      </c>
      <c r="D15" s="27">
        <v>865095</v>
      </c>
      <c r="E15" s="135" t="s">
        <v>361</v>
      </c>
      <c r="F15" s="160" t="s">
        <v>392</v>
      </c>
      <c r="G15" s="62"/>
      <c r="H15" s="29" t="s">
        <v>7</v>
      </c>
      <c r="I15" s="35" t="s">
        <v>363</v>
      </c>
      <c r="J15" s="28" t="s">
        <v>365</v>
      </c>
      <c r="K15" s="35" t="s">
        <v>363</v>
      </c>
      <c r="L15" s="28" t="s">
        <v>432</v>
      </c>
      <c r="M15" s="30">
        <v>45811</v>
      </c>
      <c r="N15" s="30">
        <v>45813</v>
      </c>
      <c r="O15" s="37" t="s">
        <v>226</v>
      </c>
      <c r="P15" s="37" t="s">
        <v>226</v>
      </c>
      <c r="Q15" s="37" t="s">
        <v>226</v>
      </c>
      <c r="R15" s="37" t="s">
        <v>226</v>
      </c>
      <c r="S15" s="93"/>
      <c r="T15" s="35">
        <v>2</v>
      </c>
      <c r="U15" s="95">
        <v>1076.046</v>
      </c>
      <c r="V15" s="35"/>
      <c r="W15" s="95">
        <v>0</v>
      </c>
      <c r="X15" s="35">
        <f t="shared" si="0"/>
        <v>2</v>
      </c>
      <c r="Y15" s="96">
        <f t="shared" si="1"/>
        <v>2152.0920000000001</v>
      </c>
      <c r="Z15" s="96">
        <f t="shared" si="2"/>
        <v>2152.0920000000001</v>
      </c>
      <c r="AA15" s="104" t="s">
        <v>232</v>
      </c>
      <c r="AB15" s="38"/>
      <c r="AC15" s="41"/>
      <c r="AD15" s="38"/>
    </row>
    <row r="16" spans="1:30" s="39" customFormat="1" ht="45" customHeight="1">
      <c r="A16" s="27" t="s">
        <v>429</v>
      </c>
      <c r="B16" s="27" t="s">
        <v>429</v>
      </c>
      <c r="C16" s="27" t="s">
        <v>217</v>
      </c>
      <c r="D16" s="27">
        <v>865095</v>
      </c>
      <c r="E16" s="135" t="s">
        <v>361</v>
      </c>
      <c r="F16" s="160" t="s">
        <v>392</v>
      </c>
      <c r="G16" s="62"/>
      <c r="H16" s="29" t="s">
        <v>7</v>
      </c>
      <c r="I16" s="35" t="s">
        <v>363</v>
      </c>
      <c r="J16" s="28" t="s">
        <v>432</v>
      </c>
      <c r="K16" s="35" t="s">
        <v>375</v>
      </c>
      <c r="L16" s="28" t="s">
        <v>384</v>
      </c>
      <c r="M16" s="30">
        <v>45813</v>
      </c>
      <c r="N16" s="30">
        <v>45817</v>
      </c>
      <c r="O16" s="37" t="s">
        <v>220</v>
      </c>
      <c r="P16" s="77" t="s">
        <v>529</v>
      </c>
      <c r="Q16" s="132">
        <v>1536.42</v>
      </c>
      <c r="R16" s="132"/>
      <c r="S16" s="93">
        <f t="shared" si="3"/>
        <v>1536.42</v>
      </c>
      <c r="T16" s="35">
        <v>4</v>
      </c>
      <c r="U16" s="95">
        <v>250.62</v>
      </c>
      <c r="V16" s="35">
        <v>1</v>
      </c>
      <c r="W16" s="95">
        <v>75.2</v>
      </c>
      <c r="X16" s="35">
        <f t="shared" si="0"/>
        <v>5</v>
      </c>
      <c r="Y16" s="96">
        <f t="shared" si="1"/>
        <v>1077.68</v>
      </c>
      <c r="Z16" s="96">
        <f t="shared" si="2"/>
        <v>2614.1000000000004</v>
      </c>
      <c r="AA16" s="104" t="s">
        <v>431</v>
      </c>
      <c r="AB16" s="38"/>
      <c r="AC16" s="41"/>
      <c r="AD16" s="38"/>
    </row>
    <row r="17" spans="1:30" s="39" customFormat="1" ht="45" customHeight="1">
      <c r="A17" s="27" t="s">
        <v>429</v>
      </c>
      <c r="B17" s="27" t="s">
        <v>429</v>
      </c>
      <c r="C17" s="27" t="s">
        <v>397</v>
      </c>
      <c r="D17" s="27" t="s">
        <v>398</v>
      </c>
      <c r="E17" s="27" t="s">
        <v>399</v>
      </c>
      <c r="F17" s="160" t="s">
        <v>400</v>
      </c>
      <c r="G17" s="62"/>
      <c r="H17" s="29" t="s">
        <v>7</v>
      </c>
      <c r="I17" s="35" t="s">
        <v>142</v>
      </c>
      <c r="J17" s="28" t="s">
        <v>233</v>
      </c>
      <c r="K17" s="35" t="s">
        <v>142</v>
      </c>
      <c r="L17" s="28" t="s">
        <v>171</v>
      </c>
      <c r="M17" s="30">
        <v>45810</v>
      </c>
      <c r="N17" s="30">
        <v>45812</v>
      </c>
      <c r="O17" s="37" t="s">
        <v>226</v>
      </c>
      <c r="P17" s="37" t="s">
        <v>226</v>
      </c>
      <c r="Q17" s="37" t="s">
        <v>226</v>
      </c>
      <c r="R17" s="37" t="s">
        <v>226</v>
      </c>
      <c r="S17" s="93"/>
      <c r="T17" s="35">
        <v>2</v>
      </c>
      <c r="U17" s="95">
        <v>170.12</v>
      </c>
      <c r="V17" s="35">
        <v>1</v>
      </c>
      <c r="W17" s="95">
        <v>57</v>
      </c>
      <c r="X17" s="35">
        <f t="shared" si="0"/>
        <v>3</v>
      </c>
      <c r="Y17" s="96">
        <f t="shared" si="1"/>
        <v>397.24</v>
      </c>
      <c r="Z17" s="96">
        <f t="shared" si="2"/>
        <v>397.24</v>
      </c>
      <c r="AA17" s="104" t="s">
        <v>232</v>
      </c>
      <c r="AB17" s="38"/>
      <c r="AC17" s="41"/>
      <c r="AD17" s="38"/>
    </row>
    <row r="18" spans="1:30" s="39" customFormat="1" ht="45" customHeight="1">
      <c r="A18" s="27" t="s">
        <v>429</v>
      </c>
      <c r="B18" s="27" t="s">
        <v>429</v>
      </c>
      <c r="C18" s="27" t="s">
        <v>146</v>
      </c>
      <c r="D18" s="27" t="s">
        <v>147</v>
      </c>
      <c r="E18" s="27" t="s">
        <v>401</v>
      </c>
      <c r="F18" s="160" t="s">
        <v>400</v>
      </c>
      <c r="G18" s="62"/>
      <c r="H18" s="29" t="s">
        <v>7</v>
      </c>
      <c r="I18" s="35" t="s">
        <v>142</v>
      </c>
      <c r="J18" s="28" t="s">
        <v>233</v>
      </c>
      <c r="K18" s="35" t="s">
        <v>142</v>
      </c>
      <c r="L18" s="28" t="s">
        <v>171</v>
      </c>
      <c r="M18" s="30">
        <v>45810</v>
      </c>
      <c r="N18" s="30">
        <v>45812</v>
      </c>
      <c r="O18" s="37" t="s">
        <v>226</v>
      </c>
      <c r="P18" s="37" t="s">
        <v>226</v>
      </c>
      <c r="Q18" s="37" t="s">
        <v>226</v>
      </c>
      <c r="R18" s="37" t="s">
        <v>226</v>
      </c>
      <c r="S18" s="93"/>
      <c r="T18" s="35">
        <v>2</v>
      </c>
      <c r="U18" s="95">
        <v>170.12</v>
      </c>
      <c r="V18" s="35">
        <v>1</v>
      </c>
      <c r="W18" s="95">
        <v>57</v>
      </c>
      <c r="X18" s="35">
        <f t="shared" si="0"/>
        <v>3</v>
      </c>
      <c r="Y18" s="96">
        <f t="shared" si="1"/>
        <v>397.24</v>
      </c>
      <c r="Z18" s="96">
        <f t="shared" si="2"/>
        <v>397.24</v>
      </c>
      <c r="AA18" s="104" t="s">
        <v>232</v>
      </c>
      <c r="AB18" s="38"/>
      <c r="AC18" s="41"/>
      <c r="AD18" s="38"/>
    </row>
    <row r="19" spans="1:30" s="39" customFormat="1" ht="45" customHeight="1">
      <c r="A19" s="27" t="s">
        <v>429</v>
      </c>
      <c r="B19" s="27" t="s">
        <v>429</v>
      </c>
      <c r="C19" s="27" t="s">
        <v>186</v>
      </c>
      <c r="D19" s="27">
        <v>8010</v>
      </c>
      <c r="E19" s="27" t="s">
        <v>187</v>
      </c>
      <c r="F19" s="160" t="s">
        <v>400</v>
      </c>
      <c r="G19" s="62"/>
      <c r="H19" s="29" t="s">
        <v>7</v>
      </c>
      <c r="I19" s="35" t="s">
        <v>142</v>
      </c>
      <c r="J19" s="28" t="s">
        <v>233</v>
      </c>
      <c r="K19" s="35" t="s">
        <v>363</v>
      </c>
      <c r="L19" s="28" t="s">
        <v>365</v>
      </c>
      <c r="M19" s="30">
        <v>45810</v>
      </c>
      <c r="N19" s="30">
        <v>45811</v>
      </c>
      <c r="O19" s="37" t="s">
        <v>220</v>
      </c>
      <c r="P19" s="77" t="s">
        <v>529</v>
      </c>
      <c r="Q19" s="132">
        <v>1120.98</v>
      </c>
      <c r="R19" s="108"/>
      <c r="S19" s="93">
        <f t="shared" si="3"/>
        <v>1120.98</v>
      </c>
      <c r="T19" s="35">
        <v>1</v>
      </c>
      <c r="U19" s="95">
        <v>1086.097</v>
      </c>
      <c r="V19" s="35"/>
      <c r="W19" s="95">
        <v>0</v>
      </c>
      <c r="X19" s="35">
        <f t="shared" si="0"/>
        <v>1</v>
      </c>
      <c r="Y19" s="96">
        <f t="shared" si="1"/>
        <v>1086.097</v>
      </c>
      <c r="Z19" s="96">
        <f t="shared" si="2"/>
        <v>2207.0770000000002</v>
      </c>
      <c r="AA19" s="42"/>
      <c r="AB19" s="38"/>
      <c r="AC19" s="41"/>
      <c r="AD19" s="38"/>
    </row>
    <row r="20" spans="1:30" s="39" customFormat="1" ht="45" customHeight="1">
      <c r="A20" s="27" t="s">
        <v>429</v>
      </c>
      <c r="B20" s="27" t="s">
        <v>429</v>
      </c>
      <c r="C20" s="27" t="s">
        <v>186</v>
      </c>
      <c r="D20" s="27">
        <v>8010</v>
      </c>
      <c r="E20" s="27" t="s">
        <v>187</v>
      </c>
      <c r="F20" s="160" t="s">
        <v>400</v>
      </c>
      <c r="G20" s="62"/>
      <c r="H20" s="29" t="s">
        <v>7</v>
      </c>
      <c r="I20" s="35" t="s">
        <v>363</v>
      </c>
      <c r="J20" s="28" t="s">
        <v>365</v>
      </c>
      <c r="K20" s="35" t="s">
        <v>363</v>
      </c>
      <c r="L20" s="28" t="s">
        <v>432</v>
      </c>
      <c r="M20" s="30">
        <v>45811</v>
      </c>
      <c r="N20" s="30">
        <v>45813</v>
      </c>
      <c r="O20" s="37" t="s">
        <v>226</v>
      </c>
      <c r="P20" s="37" t="s">
        <v>226</v>
      </c>
      <c r="Q20" s="37" t="s">
        <v>226</v>
      </c>
      <c r="R20" s="37" t="s">
        <v>226</v>
      </c>
      <c r="S20" s="93"/>
      <c r="T20" s="35">
        <v>2</v>
      </c>
      <c r="U20" s="95">
        <v>1086.097</v>
      </c>
      <c r="V20" s="35"/>
      <c r="W20" s="95">
        <v>0</v>
      </c>
      <c r="X20" s="35">
        <f t="shared" si="0"/>
        <v>2</v>
      </c>
      <c r="Y20" s="96">
        <f t="shared" si="1"/>
        <v>2172.194</v>
      </c>
      <c r="Z20" s="96">
        <f t="shared" si="2"/>
        <v>2172.194</v>
      </c>
      <c r="AA20" s="104" t="s">
        <v>232</v>
      </c>
      <c r="AB20" s="38"/>
      <c r="AC20" s="41"/>
      <c r="AD20" s="38"/>
    </row>
    <row r="21" spans="1:30" s="57" customFormat="1" ht="45" customHeight="1">
      <c r="A21" s="27" t="s">
        <v>429</v>
      </c>
      <c r="B21" s="27" t="s">
        <v>429</v>
      </c>
      <c r="C21" s="27" t="s">
        <v>186</v>
      </c>
      <c r="D21" s="27">
        <v>8010</v>
      </c>
      <c r="E21" s="27" t="s">
        <v>187</v>
      </c>
      <c r="F21" s="160" t="s">
        <v>400</v>
      </c>
      <c r="G21" s="62"/>
      <c r="H21" s="29" t="s">
        <v>7</v>
      </c>
      <c r="I21" s="35" t="s">
        <v>363</v>
      </c>
      <c r="J21" s="28" t="s">
        <v>432</v>
      </c>
      <c r="K21" s="35" t="s">
        <v>375</v>
      </c>
      <c r="L21" s="28" t="s">
        <v>384</v>
      </c>
      <c r="M21" s="30">
        <v>45813</v>
      </c>
      <c r="N21" s="30">
        <v>45815</v>
      </c>
      <c r="O21" s="37" t="s">
        <v>220</v>
      </c>
      <c r="P21" s="77" t="s">
        <v>529</v>
      </c>
      <c r="Q21" s="132">
        <v>1688.12</v>
      </c>
      <c r="R21" s="132"/>
      <c r="S21" s="93">
        <f t="shared" si="3"/>
        <v>1688.12</v>
      </c>
      <c r="T21" s="35">
        <v>2</v>
      </c>
      <c r="U21" s="95">
        <v>250.62</v>
      </c>
      <c r="V21" s="35">
        <v>1</v>
      </c>
      <c r="W21" s="95">
        <v>75.2</v>
      </c>
      <c r="X21" s="35">
        <f t="shared" si="0"/>
        <v>3</v>
      </c>
      <c r="Y21" s="96">
        <f t="shared" si="1"/>
        <v>576.44000000000005</v>
      </c>
      <c r="Z21" s="96">
        <f t="shared" si="2"/>
        <v>2264.56</v>
      </c>
      <c r="AA21" s="104" t="s">
        <v>431</v>
      </c>
      <c r="AB21" s="56"/>
      <c r="AC21" s="41"/>
      <c r="AD21" s="56"/>
    </row>
    <row r="22" spans="1:30" s="39" customFormat="1" ht="45" customHeight="1">
      <c r="A22" s="27" t="s">
        <v>429</v>
      </c>
      <c r="B22" s="27" t="s">
        <v>429</v>
      </c>
      <c r="C22" s="27" t="s">
        <v>148</v>
      </c>
      <c r="D22" s="27">
        <v>3735</v>
      </c>
      <c r="E22" s="27" t="s">
        <v>143</v>
      </c>
      <c r="F22" s="160" t="s">
        <v>151</v>
      </c>
      <c r="G22" s="62"/>
      <c r="H22" s="29" t="s">
        <v>7</v>
      </c>
      <c r="I22" s="35" t="s">
        <v>142</v>
      </c>
      <c r="J22" s="28" t="s">
        <v>402</v>
      </c>
      <c r="K22" s="35" t="s">
        <v>142</v>
      </c>
      <c r="L22" s="28" t="s">
        <v>241</v>
      </c>
      <c r="M22" s="30">
        <v>45812</v>
      </c>
      <c r="N22" s="30">
        <v>45812</v>
      </c>
      <c r="O22" s="37" t="s">
        <v>226</v>
      </c>
      <c r="P22" s="37" t="s">
        <v>226</v>
      </c>
      <c r="Q22" s="37" t="s">
        <v>226</v>
      </c>
      <c r="R22" s="37" t="s">
        <v>226</v>
      </c>
      <c r="S22" s="93"/>
      <c r="T22" s="35"/>
      <c r="U22" s="95">
        <v>0</v>
      </c>
      <c r="V22" s="35">
        <v>1</v>
      </c>
      <c r="W22" s="95">
        <v>55</v>
      </c>
      <c r="X22" s="35">
        <f>T22+V22</f>
        <v>1</v>
      </c>
      <c r="Y22" s="96">
        <f>(T22*U22)+(V22*W22)</f>
        <v>55</v>
      </c>
      <c r="Z22" s="96">
        <f>Y22+S22</f>
        <v>55</v>
      </c>
      <c r="AA22" s="99" t="s">
        <v>227</v>
      </c>
      <c r="AB22" s="38"/>
      <c r="AC22" s="41"/>
      <c r="AD22" s="38"/>
    </row>
    <row r="23" spans="1:30" s="39" customFormat="1" ht="45" customHeight="1">
      <c r="A23" s="27" t="s">
        <v>429</v>
      </c>
      <c r="B23" s="27" t="s">
        <v>429</v>
      </c>
      <c r="C23" s="27" t="s">
        <v>403</v>
      </c>
      <c r="D23" s="27">
        <v>5525</v>
      </c>
      <c r="E23" s="27" t="s">
        <v>404</v>
      </c>
      <c r="F23" s="160" t="s">
        <v>405</v>
      </c>
      <c r="G23" s="62"/>
      <c r="H23" s="29" t="s">
        <v>7</v>
      </c>
      <c r="I23" s="35" t="s">
        <v>142</v>
      </c>
      <c r="J23" s="28" t="s">
        <v>402</v>
      </c>
      <c r="K23" s="35" t="s">
        <v>142</v>
      </c>
      <c r="L23" s="28" t="s">
        <v>241</v>
      </c>
      <c r="M23" s="30">
        <v>45812</v>
      </c>
      <c r="N23" s="30">
        <v>45812</v>
      </c>
      <c r="O23" s="37" t="s">
        <v>226</v>
      </c>
      <c r="P23" s="37" t="s">
        <v>226</v>
      </c>
      <c r="Q23" s="37" t="s">
        <v>226</v>
      </c>
      <c r="R23" s="37" t="s">
        <v>226</v>
      </c>
      <c r="S23" s="93"/>
      <c r="T23" s="35"/>
      <c r="U23" s="95">
        <v>0</v>
      </c>
      <c r="V23" s="35">
        <v>1</v>
      </c>
      <c r="W23" s="95">
        <v>55</v>
      </c>
      <c r="X23" s="35">
        <f>T23+V23</f>
        <v>1</v>
      </c>
      <c r="Y23" s="96">
        <f>(T23*U23)+(V23*W23)</f>
        <v>55</v>
      </c>
      <c r="Z23" s="96">
        <f>Y23+S23</f>
        <v>55</v>
      </c>
      <c r="AA23" s="99" t="s">
        <v>227</v>
      </c>
      <c r="AB23" s="38"/>
      <c r="AC23" s="41"/>
      <c r="AD23" s="38"/>
    </row>
    <row r="24" spans="1:30" s="39" customFormat="1" ht="45" customHeight="1">
      <c r="A24" s="27" t="s">
        <v>429</v>
      </c>
      <c r="B24" s="27" t="s">
        <v>429</v>
      </c>
      <c r="C24" s="27" t="s">
        <v>406</v>
      </c>
      <c r="D24" s="27" t="s">
        <v>407</v>
      </c>
      <c r="E24" s="27" t="s">
        <v>408</v>
      </c>
      <c r="F24" s="160" t="s">
        <v>305</v>
      </c>
      <c r="G24" s="62"/>
      <c r="H24" s="29" t="s">
        <v>7</v>
      </c>
      <c r="I24" s="35" t="s">
        <v>142</v>
      </c>
      <c r="J24" s="28" t="s">
        <v>402</v>
      </c>
      <c r="K24" s="35" t="s">
        <v>142</v>
      </c>
      <c r="L24" s="28" t="s">
        <v>409</v>
      </c>
      <c r="M24" s="30">
        <v>45812</v>
      </c>
      <c r="N24" s="30">
        <v>45812</v>
      </c>
      <c r="O24" s="37" t="s">
        <v>226</v>
      </c>
      <c r="P24" s="37" t="s">
        <v>226</v>
      </c>
      <c r="Q24" s="37" t="s">
        <v>226</v>
      </c>
      <c r="R24" s="37" t="s">
        <v>226</v>
      </c>
      <c r="S24" s="93"/>
      <c r="T24" s="35"/>
      <c r="U24" s="95">
        <v>0</v>
      </c>
      <c r="V24" s="35">
        <v>1</v>
      </c>
      <c r="W24" s="95">
        <v>55</v>
      </c>
      <c r="X24" s="35">
        <f t="shared" si="0"/>
        <v>1</v>
      </c>
      <c r="Y24" s="96">
        <f t="shared" si="1"/>
        <v>55</v>
      </c>
      <c r="Z24" s="96">
        <f t="shared" si="2"/>
        <v>55</v>
      </c>
      <c r="AA24" s="99" t="s">
        <v>227</v>
      </c>
      <c r="AB24" s="38"/>
      <c r="AC24" s="41"/>
      <c r="AD24" s="38"/>
    </row>
    <row r="25" spans="1:30" s="57" customFormat="1" ht="45" customHeight="1">
      <c r="A25" s="27" t="s">
        <v>429</v>
      </c>
      <c r="B25" s="27" t="s">
        <v>429</v>
      </c>
      <c r="C25" s="27" t="s">
        <v>174</v>
      </c>
      <c r="D25" s="27" t="s">
        <v>301</v>
      </c>
      <c r="E25" s="27" t="s">
        <v>143</v>
      </c>
      <c r="F25" s="160" t="s">
        <v>188</v>
      </c>
      <c r="G25" s="62"/>
      <c r="H25" s="29" t="s">
        <v>7</v>
      </c>
      <c r="I25" s="35" t="s">
        <v>142</v>
      </c>
      <c r="J25" s="28" t="s">
        <v>402</v>
      </c>
      <c r="K25" s="35" t="s">
        <v>142</v>
      </c>
      <c r="L25" s="35" t="s">
        <v>409</v>
      </c>
      <c r="M25" s="30">
        <v>45812</v>
      </c>
      <c r="N25" s="30">
        <v>45812</v>
      </c>
      <c r="O25" s="37" t="s">
        <v>226</v>
      </c>
      <c r="P25" s="37" t="s">
        <v>226</v>
      </c>
      <c r="Q25" s="37" t="s">
        <v>226</v>
      </c>
      <c r="R25" s="37" t="s">
        <v>226</v>
      </c>
      <c r="S25" s="93"/>
      <c r="T25" s="35"/>
      <c r="U25" s="95">
        <v>0</v>
      </c>
      <c r="V25" s="35">
        <v>1</v>
      </c>
      <c r="W25" s="95">
        <v>55</v>
      </c>
      <c r="X25" s="35">
        <f t="shared" si="0"/>
        <v>1</v>
      </c>
      <c r="Y25" s="96">
        <f t="shared" si="1"/>
        <v>55</v>
      </c>
      <c r="Z25" s="96">
        <f t="shared" si="2"/>
        <v>55</v>
      </c>
      <c r="AA25" s="99" t="s">
        <v>227</v>
      </c>
      <c r="AB25" s="56"/>
      <c r="AC25" s="41"/>
      <c r="AD25" s="56"/>
    </row>
    <row r="26" spans="1:30" s="57" customFormat="1" ht="45" customHeight="1">
      <c r="A26" s="27" t="s">
        <v>429</v>
      </c>
      <c r="B26" s="27" t="s">
        <v>429</v>
      </c>
      <c r="C26" s="27" t="s">
        <v>307</v>
      </c>
      <c r="D26" s="27">
        <v>3697</v>
      </c>
      <c r="E26" s="27" t="s">
        <v>408</v>
      </c>
      <c r="F26" s="160" t="s">
        <v>305</v>
      </c>
      <c r="G26" s="62"/>
      <c r="H26" s="29" t="s">
        <v>7</v>
      </c>
      <c r="I26" s="35" t="s">
        <v>142</v>
      </c>
      <c r="J26" s="28" t="s">
        <v>402</v>
      </c>
      <c r="K26" s="35" t="s">
        <v>142</v>
      </c>
      <c r="L26" s="28" t="s">
        <v>409</v>
      </c>
      <c r="M26" s="30">
        <v>45812</v>
      </c>
      <c r="N26" s="30">
        <v>45812</v>
      </c>
      <c r="O26" s="37" t="s">
        <v>226</v>
      </c>
      <c r="P26" s="37" t="s">
        <v>226</v>
      </c>
      <c r="Q26" s="37" t="s">
        <v>226</v>
      </c>
      <c r="R26" s="37" t="s">
        <v>226</v>
      </c>
      <c r="S26" s="93"/>
      <c r="T26" s="35"/>
      <c r="U26" s="95">
        <v>0</v>
      </c>
      <c r="V26" s="35">
        <v>1</v>
      </c>
      <c r="W26" s="95">
        <v>55</v>
      </c>
      <c r="X26" s="35">
        <f>T26+V26</f>
        <v>1</v>
      </c>
      <c r="Y26" s="96">
        <f>(T26*U26)+(V26*W26)</f>
        <v>55</v>
      </c>
      <c r="Z26" s="96">
        <f>Y26+S26</f>
        <v>55</v>
      </c>
      <c r="AA26" s="99" t="s">
        <v>227</v>
      </c>
      <c r="AB26" s="56"/>
      <c r="AC26" s="41"/>
      <c r="AD26" s="56"/>
    </row>
    <row r="27" spans="1:30" s="57" customFormat="1" ht="45" customHeight="1">
      <c r="A27" s="27" t="s">
        <v>429</v>
      </c>
      <c r="B27" s="27" t="s">
        <v>429</v>
      </c>
      <c r="C27" s="27" t="s">
        <v>307</v>
      </c>
      <c r="D27" s="27">
        <v>3697</v>
      </c>
      <c r="E27" s="27" t="s">
        <v>408</v>
      </c>
      <c r="F27" s="160" t="s">
        <v>305</v>
      </c>
      <c r="G27" s="62"/>
      <c r="H27" s="29" t="s">
        <v>7</v>
      </c>
      <c r="I27" s="35" t="s">
        <v>142</v>
      </c>
      <c r="J27" s="28" t="s">
        <v>402</v>
      </c>
      <c r="K27" s="35" t="s">
        <v>142</v>
      </c>
      <c r="L27" s="28" t="s">
        <v>410</v>
      </c>
      <c r="M27" s="30">
        <v>45821</v>
      </c>
      <c r="N27" s="30">
        <v>45821</v>
      </c>
      <c r="O27" s="37" t="s">
        <v>226</v>
      </c>
      <c r="P27" s="37" t="s">
        <v>226</v>
      </c>
      <c r="Q27" s="37" t="s">
        <v>226</v>
      </c>
      <c r="R27" s="37" t="s">
        <v>226</v>
      </c>
      <c r="S27" s="93"/>
      <c r="T27" s="35"/>
      <c r="U27" s="95">
        <v>0</v>
      </c>
      <c r="V27" s="35">
        <v>1</v>
      </c>
      <c r="W27" s="95">
        <v>55</v>
      </c>
      <c r="X27" s="35">
        <f t="shared" si="0"/>
        <v>1</v>
      </c>
      <c r="Y27" s="96">
        <f t="shared" si="1"/>
        <v>55</v>
      </c>
      <c r="Z27" s="96">
        <f t="shared" si="2"/>
        <v>55</v>
      </c>
      <c r="AA27" s="99" t="s">
        <v>227</v>
      </c>
      <c r="AB27" s="56"/>
      <c r="AC27" s="41"/>
      <c r="AD27" s="56"/>
    </row>
    <row r="28" spans="1:30" s="57" customFormat="1" ht="45" customHeight="1">
      <c r="A28" s="27" t="s">
        <v>429</v>
      </c>
      <c r="B28" s="27" t="s">
        <v>429</v>
      </c>
      <c r="C28" s="27" t="s">
        <v>148</v>
      </c>
      <c r="D28" s="27">
        <v>3735</v>
      </c>
      <c r="E28" s="27" t="s">
        <v>143</v>
      </c>
      <c r="F28" s="160" t="s">
        <v>188</v>
      </c>
      <c r="G28" s="62"/>
      <c r="H28" s="29" t="s">
        <v>7</v>
      </c>
      <c r="I28" s="35" t="s">
        <v>142</v>
      </c>
      <c r="J28" s="28" t="s">
        <v>402</v>
      </c>
      <c r="K28" s="35" t="s">
        <v>142</v>
      </c>
      <c r="L28" s="28" t="s">
        <v>411</v>
      </c>
      <c r="M28" s="30">
        <v>45818</v>
      </c>
      <c r="N28" s="30">
        <v>45820</v>
      </c>
      <c r="O28" s="37" t="s">
        <v>226</v>
      </c>
      <c r="P28" s="37" t="s">
        <v>226</v>
      </c>
      <c r="Q28" s="37" t="s">
        <v>226</v>
      </c>
      <c r="R28" s="37" t="s">
        <v>226</v>
      </c>
      <c r="S28" s="93"/>
      <c r="T28" s="35">
        <v>2</v>
      </c>
      <c r="U28" s="95">
        <v>120</v>
      </c>
      <c r="V28" s="35">
        <v>1</v>
      </c>
      <c r="W28" s="95">
        <v>55</v>
      </c>
      <c r="X28" s="35">
        <f t="shared" si="0"/>
        <v>3</v>
      </c>
      <c r="Y28" s="96">
        <f t="shared" si="1"/>
        <v>295</v>
      </c>
      <c r="Z28" s="96">
        <f t="shared" si="2"/>
        <v>295</v>
      </c>
      <c r="AA28" s="99" t="s">
        <v>227</v>
      </c>
      <c r="AB28" s="40"/>
      <c r="AC28" s="41"/>
      <c r="AD28" s="40"/>
    </row>
    <row r="29" spans="1:30" ht="42" customHeight="1">
      <c r="A29" s="27" t="s">
        <v>429</v>
      </c>
      <c r="B29" s="27" t="s">
        <v>429</v>
      </c>
      <c r="C29" s="27" t="s">
        <v>262</v>
      </c>
      <c r="D29" s="27" t="s">
        <v>263</v>
      </c>
      <c r="E29" s="27" t="s">
        <v>412</v>
      </c>
      <c r="F29" s="160" t="s">
        <v>413</v>
      </c>
      <c r="G29" s="62"/>
      <c r="H29" s="29" t="s">
        <v>7</v>
      </c>
      <c r="I29" s="35" t="s">
        <v>142</v>
      </c>
      <c r="J29" s="28" t="s">
        <v>402</v>
      </c>
      <c r="K29" s="35" t="s">
        <v>142</v>
      </c>
      <c r="L29" s="28" t="s">
        <v>409</v>
      </c>
      <c r="M29" s="30">
        <v>45831</v>
      </c>
      <c r="N29" s="30">
        <v>45832</v>
      </c>
      <c r="O29" s="37" t="s">
        <v>226</v>
      </c>
      <c r="P29" s="37" t="s">
        <v>226</v>
      </c>
      <c r="Q29" s="37" t="s">
        <v>226</v>
      </c>
      <c r="R29" s="37" t="s">
        <v>226</v>
      </c>
      <c r="S29" s="93"/>
      <c r="T29" s="35">
        <v>1</v>
      </c>
      <c r="U29" s="95">
        <v>120</v>
      </c>
      <c r="V29" s="35">
        <v>1</v>
      </c>
      <c r="W29" s="95">
        <v>55</v>
      </c>
      <c r="X29" s="35">
        <f t="shared" si="0"/>
        <v>2</v>
      </c>
      <c r="Y29" s="96">
        <f t="shared" si="1"/>
        <v>175</v>
      </c>
      <c r="Z29" s="96">
        <f t="shared" si="2"/>
        <v>175</v>
      </c>
      <c r="AA29" s="99" t="s">
        <v>227</v>
      </c>
      <c r="AB29" s="55"/>
      <c r="AC29" s="41"/>
    </row>
    <row r="30" spans="1:30" ht="44.25" customHeight="1">
      <c r="A30" s="27" t="s">
        <v>429</v>
      </c>
      <c r="B30" s="27" t="s">
        <v>429</v>
      </c>
      <c r="C30" s="27" t="s">
        <v>149</v>
      </c>
      <c r="D30" s="27" t="s">
        <v>150</v>
      </c>
      <c r="E30" s="27" t="s">
        <v>158</v>
      </c>
      <c r="F30" s="160" t="s">
        <v>358</v>
      </c>
      <c r="G30" s="62"/>
      <c r="H30" s="29" t="s">
        <v>7</v>
      </c>
      <c r="I30" s="35" t="s">
        <v>142</v>
      </c>
      <c r="J30" s="28" t="s">
        <v>233</v>
      </c>
      <c r="K30" s="35" t="s">
        <v>363</v>
      </c>
      <c r="L30" s="28" t="s">
        <v>365</v>
      </c>
      <c r="M30" s="30">
        <v>45810</v>
      </c>
      <c r="N30" s="30">
        <v>45812</v>
      </c>
      <c r="O30" s="37" t="s">
        <v>220</v>
      </c>
      <c r="P30" s="77" t="s">
        <v>529</v>
      </c>
      <c r="Q30" s="132">
        <v>1120.98</v>
      </c>
      <c r="R30" s="108"/>
      <c r="S30" s="93">
        <f t="shared" si="3"/>
        <v>1120.98</v>
      </c>
      <c r="T30" s="35">
        <v>2</v>
      </c>
      <c r="U30" s="95">
        <v>1219.4390000000001</v>
      </c>
      <c r="V30" s="35"/>
      <c r="W30" s="95">
        <v>0</v>
      </c>
      <c r="X30" s="35">
        <f>T30+V30</f>
        <v>2</v>
      </c>
      <c r="Y30" s="96">
        <f t="shared" si="1"/>
        <v>2438.8780000000002</v>
      </c>
      <c r="Z30" s="96">
        <f t="shared" si="2"/>
        <v>3559.8580000000002</v>
      </c>
      <c r="AA30" s="42"/>
      <c r="AB30" s="55"/>
    </row>
    <row r="31" spans="1:30" ht="38.25" customHeight="1">
      <c r="A31" s="27" t="s">
        <v>429</v>
      </c>
      <c r="B31" s="27" t="s">
        <v>429</v>
      </c>
      <c r="C31" s="27" t="s">
        <v>149</v>
      </c>
      <c r="D31" s="27" t="s">
        <v>150</v>
      </c>
      <c r="E31" s="27" t="s">
        <v>158</v>
      </c>
      <c r="F31" s="160" t="s">
        <v>358</v>
      </c>
      <c r="G31" s="62"/>
      <c r="H31" s="29" t="s">
        <v>7</v>
      </c>
      <c r="I31" s="35" t="s">
        <v>363</v>
      </c>
      <c r="J31" s="146" t="s">
        <v>365</v>
      </c>
      <c r="K31" s="90" t="s">
        <v>363</v>
      </c>
      <c r="L31" s="28" t="s">
        <v>432</v>
      </c>
      <c r="M31" s="44">
        <v>45812</v>
      </c>
      <c r="N31" s="44">
        <v>45814</v>
      </c>
      <c r="O31" s="37" t="s">
        <v>226</v>
      </c>
      <c r="P31" s="37" t="s">
        <v>226</v>
      </c>
      <c r="Q31" s="37" t="s">
        <v>226</v>
      </c>
      <c r="R31" s="37" t="s">
        <v>226</v>
      </c>
      <c r="S31" s="93"/>
      <c r="T31" s="35">
        <v>2</v>
      </c>
      <c r="U31" s="95">
        <v>1219.4390000000001</v>
      </c>
      <c r="V31" s="35">
        <v>1</v>
      </c>
      <c r="W31" s="95">
        <v>365.83</v>
      </c>
      <c r="X31" s="35">
        <f t="shared" si="0"/>
        <v>3</v>
      </c>
      <c r="Y31" s="96">
        <f t="shared" si="1"/>
        <v>2804.7080000000001</v>
      </c>
      <c r="Z31" s="96">
        <f t="shared" si="2"/>
        <v>2804.7080000000001</v>
      </c>
      <c r="AA31" s="104" t="s">
        <v>232</v>
      </c>
      <c r="AB31" s="55"/>
    </row>
    <row r="32" spans="1:30" ht="40.5" customHeight="1">
      <c r="A32" s="27" t="s">
        <v>429</v>
      </c>
      <c r="B32" s="27" t="s">
        <v>429</v>
      </c>
      <c r="C32" s="27" t="s">
        <v>149</v>
      </c>
      <c r="D32" s="27" t="s">
        <v>150</v>
      </c>
      <c r="E32" s="27" t="s">
        <v>158</v>
      </c>
      <c r="F32" s="160" t="s">
        <v>358</v>
      </c>
      <c r="G32" s="62"/>
      <c r="H32" s="29" t="s">
        <v>7</v>
      </c>
      <c r="I32" s="35" t="s">
        <v>375</v>
      </c>
      <c r="J32" s="146" t="s">
        <v>414</v>
      </c>
      <c r="K32" s="146" t="s">
        <v>142</v>
      </c>
      <c r="L32" s="146" t="s">
        <v>243</v>
      </c>
      <c r="M32" s="44">
        <v>45814</v>
      </c>
      <c r="N32" s="44">
        <v>45814</v>
      </c>
      <c r="O32" s="37" t="s">
        <v>220</v>
      </c>
      <c r="P32" s="77" t="s">
        <v>529</v>
      </c>
      <c r="Q32" s="132"/>
      <c r="R32" s="132">
        <v>1252.6300000000001</v>
      </c>
      <c r="S32" s="93">
        <f t="shared" si="3"/>
        <v>1252.6300000000001</v>
      </c>
      <c r="T32" s="35"/>
      <c r="U32" s="95"/>
      <c r="V32" s="35"/>
      <c r="W32" s="95"/>
      <c r="X32" s="35"/>
      <c r="Y32" s="96"/>
      <c r="Z32" s="96">
        <f t="shared" si="2"/>
        <v>1252.6300000000001</v>
      </c>
      <c r="AA32" s="42"/>
      <c r="AB32" s="55"/>
      <c r="AC32" s="55"/>
      <c r="AD32" s="55"/>
    </row>
    <row r="33" spans="1:28" ht="49.5" customHeight="1">
      <c r="A33" s="27" t="s">
        <v>429</v>
      </c>
      <c r="B33" s="27" t="s">
        <v>429</v>
      </c>
      <c r="C33" s="27" t="s">
        <v>149</v>
      </c>
      <c r="D33" s="27" t="s">
        <v>150</v>
      </c>
      <c r="E33" s="27" t="s">
        <v>158</v>
      </c>
      <c r="F33" s="160" t="s">
        <v>358</v>
      </c>
      <c r="G33" s="62"/>
      <c r="H33" s="29" t="s">
        <v>7</v>
      </c>
      <c r="I33" s="35" t="s">
        <v>142</v>
      </c>
      <c r="J33" s="28" t="s">
        <v>233</v>
      </c>
      <c r="K33" s="35" t="s">
        <v>156</v>
      </c>
      <c r="L33" s="28" t="s">
        <v>394</v>
      </c>
      <c r="M33" s="30">
        <v>45818</v>
      </c>
      <c r="N33" s="30">
        <v>45819</v>
      </c>
      <c r="O33" s="37" t="s">
        <v>226</v>
      </c>
      <c r="P33" s="37" t="s">
        <v>226</v>
      </c>
      <c r="Q33" s="37" t="s">
        <v>226</v>
      </c>
      <c r="R33" s="37" t="s">
        <v>226</v>
      </c>
      <c r="S33" s="93"/>
      <c r="T33" s="35">
        <v>1</v>
      </c>
      <c r="U33" s="95">
        <v>1788.96</v>
      </c>
      <c r="V33" s="35"/>
      <c r="W33" s="95">
        <v>0</v>
      </c>
      <c r="X33" s="35">
        <f>T33+V33</f>
        <v>1</v>
      </c>
      <c r="Y33" s="96">
        <f t="shared" si="1"/>
        <v>1788.96</v>
      </c>
      <c r="Z33" s="96">
        <f t="shared" si="2"/>
        <v>1788.96</v>
      </c>
      <c r="AA33" s="104" t="s">
        <v>232</v>
      </c>
      <c r="AB33" s="55"/>
    </row>
    <row r="34" spans="1:28" ht="50.25" customHeight="1">
      <c r="A34" s="27" t="s">
        <v>429</v>
      </c>
      <c r="B34" s="27" t="s">
        <v>429</v>
      </c>
      <c r="C34" s="27" t="s">
        <v>149</v>
      </c>
      <c r="D34" s="27" t="s">
        <v>150</v>
      </c>
      <c r="E34" s="27" t="s">
        <v>158</v>
      </c>
      <c r="F34" s="160" t="s">
        <v>358</v>
      </c>
      <c r="G34" s="62"/>
      <c r="H34" s="29" t="s">
        <v>7</v>
      </c>
      <c r="I34" s="35" t="s">
        <v>156</v>
      </c>
      <c r="J34" s="28" t="s">
        <v>394</v>
      </c>
      <c r="K34" s="35" t="s">
        <v>247</v>
      </c>
      <c r="L34" s="28" t="s">
        <v>393</v>
      </c>
      <c r="M34" s="44">
        <v>45819</v>
      </c>
      <c r="N34" s="30">
        <v>45822</v>
      </c>
      <c r="O34" s="157" t="s">
        <v>416</v>
      </c>
      <c r="P34" s="158"/>
      <c r="Q34" s="132">
        <v>4677.18</v>
      </c>
      <c r="R34" s="164"/>
      <c r="S34" s="93">
        <f t="shared" si="3"/>
        <v>4677.18</v>
      </c>
      <c r="T34" s="35">
        <v>3</v>
      </c>
      <c r="U34" s="95">
        <v>1788.96</v>
      </c>
      <c r="V34" s="35"/>
      <c r="W34" s="95">
        <v>0</v>
      </c>
      <c r="X34" s="35">
        <f>T34+V34</f>
        <v>3</v>
      </c>
      <c r="Y34" s="96">
        <f t="shared" si="1"/>
        <v>5366.88</v>
      </c>
      <c r="Z34" s="96">
        <f t="shared" si="2"/>
        <v>10044.060000000001</v>
      </c>
      <c r="AA34" s="42"/>
      <c r="AB34" s="55"/>
    </row>
    <row r="35" spans="1:28" ht="45" customHeight="1">
      <c r="A35" s="27" t="s">
        <v>429</v>
      </c>
      <c r="B35" s="27" t="s">
        <v>429</v>
      </c>
      <c r="C35" s="27" t="s">
        <v>149</v>
      </c>
      <c r="D35" s="27" t="s">
        <v>150</v>
      </c>
      <c r="E35" s="27" t="s">
        <v>158</v>
      </c>
      <c r="F35" s="160" t="s">
        <v>358</v>
      </c>
      <c r="G35" s="62"/>
      <c r="H35" s="29" t="s">
        <v>7</v>
      </c>
      <c r="I35" s="35" t="s">
        <v>247</v>
      </c>
      <c r="J35" s="28" t="s">
        <v>393</v>
      </c>
      <c r="K35" s="35" t="s">
        <v>247</v>
      </c>
      <c r="L35" s="28" t="s">
        <v>248</v>
      </c>
      <c r="M35" s="30">
        <v>45822</v>
      </c>
      <c r="N35" s="30">
        <v>45824</v>
      </c>
      <c r="O35" s="37" t="s">
        <v>226</v>
      </c>
      <c r="P35" s="37" t="s">
        <v>226</v>
      </c>
      <c r="Q35" s="37" t="s">
        <v>226</v>
      </c>
      <c r="R35" s="37" t="s">
        <v>226</v>
      </c>
      <c r="S35" s="93"/>
      <c r="T35" s="35">
        <v>2</v>
      </c>
      <c r="U35" s="95">
        <v>1788.96</v>
      </c>
      <c r="V35" s="35"/>
      <c r="W35" s="95">
        <v>0</v>
      </c>
      <c r="X35" s="35">
        <f>T35+V35</f>
        <v>2</v>
      </c>
      <c r="Y35" s="96">
        <f t="shared" si="1"/>
        <v>3577.92</v>
      </c>
      <c r="Z35" s="96">
        <f t="shared" si="2"/>
        <v>3577.92</v>
      </c>
      <c r="AA35" s="104" t="s">
        <v>232</v>
      </c>
      <c r="AB35" s="55"/>
    </row>
    <row r="36" spans="1:28" ht="41.25" customHeight="1">
      <c r="A36" s="27" t="s">
        <v>429</v>
      </c>
      <c r="B36" s="27" t="s">
        <v>429</v>
      </c>
      <c r="C36" s="27" t="s">
        <v>149</v>
      </c>
      <c r="D36" s="27" t="s">
        <v>150</v>
      </c>
      <c r="E36" s="27" t="s">
        <v>158</v>
      </c>
      <c r="F36" s="160" t="s">
        <v>358</v>
      </c>
      <c r="G36" s="62"/>
      <c r="H36" s="29" t="s">
        <v>7</v>
      </c>
      <c r="I36" s="90" t="s">
        <v>247</v>
      </c>
      <c r="J36" s="146" t="s">
        <v>393</v>
      </c>
      <c r="K36" s="90" t="s">
        <v>156</v>
      </c>
      <c r="L36" s="146" t="s">
        <v>394</v>
      </c>
      <c r="M36" s="30">
        <v>45824</v>
      </c>
      <c r="N36" s="30">
        <v>45826</v>
      </c>
      <c r="O36" s="37" t="s">
        <v>395</v>
      </c>
      <c r="P36" s="77"/>
      <c r="Q36" s="132">
        <v>2626.71</v>
      </c>
      <c r="R36" s="165"/>
      <c r="S36" s="93">
        <f t="shared" si="3"/>
        <v>2626.71</v>
      </c>
      <c r="T36" s="35">
        <v>2</v>
      </c>
      <c r="U36" s="95">
        <v>1788.96</v>
      </c>
      <c r="V36" s="35">
        <v>1</v>
      </c>
      <c r="W36" s="95">
        <v>536.69000000000005</v>
      </c>
      <c r="X36" s="35">
        <f t="shared" ref="X36" si="4">T36+V36</f>
        <v>3</v>
      </c>
      <c r="Y36" s="96">
        <f t="shared" si="1"/>
        <v>4114.6100000000006</v>
      </c>
      <c r="Z36" s="96">
        <f t="shared" si="2"/>
        <v>6741.3200000000006</v>
      </c>
      <c r="AA36" s="42"/>
      <c r="AB36" s="55"/>
    </row>
    <row r="37" spans="1:28" ht="43.5" customHeight="1">
      <c r="A37" s="27" t="s">
        <v>429</v>
      </c>
      <c r="B37" s="27" t="s">
        <v>429</v>
      </c>
      <c r="C37" s="27" t="s">
        <v>149</v>
      </c>
      <c r="D37" s="27" t="s">
        <v>150</v>
      </c>
      <c r="E37" s="27" t="s">
        <v>158</v>
      </c>
      <c r="F37" s="160" t="s">
        <v>358</v>
      </c>
      <c r="G37" s="62"/>
      <c r="H37" s="29" t="s">
        <v>7</v>
      </c>
      <c r="I37" s="90" t="s">
        <v>156</v>
      </c>
      <c r="J37" s="146" t="s">
        <v>394</v>
      </c>
      <c r="K37" s="90" t="s">
        <v>142</v>
      </c>
      <c r="L37" s="146" t="s">
        <v>233</v>
      </c>
      <c r="M37" s="30">
        <v>45826</v>
      </c>
      <c r="N37" s="30">
        <v>45826</v>
      </c>
      <c r="O37" s="37" t="s">
        <v>226</v>
      </c>
      <c r="P37" s="37" t="s">
        <v>226</v>
      </c>
      <c r="Q37" s="37" t="s">
        <v>226</v>
      </c>
      <c r="R37" s="37" t="s">
        <v>226</v>
      </c>
      <c r="S37" s="93"/>
      <c r="T37" s="35"/>
      <c r="U37" s="95"/>
      <c r="V37" s="35">
        <v>1</v>
      </c>
      <c r="W37" s="95">
        <v>536.69000000000005</v>
      </c>
      <c r="X37" s="35">
        <f t="shared" si="0"/>
        <v>1</v>
      </c>
      <c r="Y37" s="96">
        <f t="shared" si="1"/>
        <v>536.69000000000005</v>
      </c>
      <c r="Z37" s="96">
        <f t="shared" si="2"/>
        <v>536.69000000000005</v>
      </c>
      <c r="AA37" s="104" t="s">
        <v>431</v>
      </c>
      <c r="AB37" s="55"/>
    </row>
    <row r="38" spans="1:28" ht="50.25" customHeight="1">
      <c r="A38" s="27" t="s">
        <v>429</v>
      </c>
      <c r="B38" s="27" t="s">
        <v>429</v>
      </c>
      <c r="C38" s="27" t="s">
        <v>186</v>
      </c>
      <c r="D38" s="27">
        <v>8010</v>
      </c>
      <c r="E38" s="27" t="s">
        <v>187</v>
      </c>
      <c r="F38" s="160" t="s">
        <v>400</v>
      </c>
      <c r="G38" s="62"/>
      <c r="H38" s="29" t="s">
        <v>7</v>
      </c>
      <c r="I38" s="35" t="s">
        <v>142</v>
      </c>
      <c r="J38" s="28" t="s">
        <v>233</v>
      </c>
      <c r="K38" s="35" t="s">
        <v>247</v>
      </c>
      <c r="L38" s="28" t="s">
        <v>393</v>
      </c>
      <c r="M38" s="30">
        <v>45819</v>
      </c>
      <c r="N38" s="30">
        <v>45822</v>
      </c>
      <c r="O38" s="37" t="s">
        <v>226</v>
      </c>
      <c r="P38" s="37" t="s">
        <v>226</v>
      </c>
      <c r="Q38" s="37" t="s">
        <v>226</v>
      </c>
      <c r="R38" s="37" t="s">
        <v>226</v>
      </c>
      <c r="S38" s="93"/>
      <c r="T38" s="35">
        <v>3</v>
      </c>
      <c r="U38" s="95">
        <v>1788.96</v>
      </c>
      <c r="V38" s="35"/>
      <c r="W38" s="95">
        <v>0</v>
      </c>
      <c r="X38" s="35">
        <f>T38+V38</f>
        <v>3</v>
      </c>
      <c r="Y38" s="96">
        <f t="shared" si="1"/>
        <v>5366.88</v>
      </c>
      <c r="Z38" s="96">
        <f t="shared" si="2"/>
        <v>5366.88</v>
      </c>
      <c r="AA38" s="104" t="s">
        <v>232</v>
      </c>
      <c r="AB38" s="55"/>
    </row>
    <row r="39" spans="1:28" ht="56.25" customHeight="1">
      <c r="A39" s="27" t="s">
        <v>429</v>
      </c>
      <c r="B39" s="27" t="s">
        <v>429</v>
      </c>
      <c r="C39" s="27" t="s">
        <v>186</v>
      </c>
      <c r="D39" s="27">
        <v>8010</v>
      </c>
      <c r="E39" s="27" t="s">
        <v>187</v>
      </c>
      <c r="F39" s="160" t="s">
        <v>400</v>
      </c>
      <c r="G39" s="62"/>
      <c r="H39" s="29" t="s">
        <v>7</v>
      </c>
      <c r="I39" s="35" t="s">
        <v>247</v>
      </c>
      <c r="J39" s="28" t="s">
        <v>393</v>
      </c>
      <c r="K39" s="35" t="s">
        <v>247</v>
      </c>
      <c r="L39" s="28" t="s">
        <v>248</v>
      </c>
      <c r="M39" s="30">
        <v>45822</v>
      </c>
      <c r="N39" s="30">
        <v>45825</v>
      </c>
      <c r="O39" s="37" t="s">
        <v>226</v>
      </c>
      <c r="P39" s="37" t="s">
        <v>226</v>
      </c>
      <c r="Q39" s="37" t="s">
        <v>226</v>
      </c>
      <c r="R39" s="37" t="s">
        <v>226</v>
      </c>
      <c r="S39" s="93"/>
      <c r="T39" s="35">
        <v>3</v>
      </c>
      <c r="U39" s="95">
        <v>1788.96</v>
      </c>
      <c r="V39" s="35"/>
      <c r="W39" s="95">
        <v>0</v>
      </c>
      <c r="X39" s="35">
        <f>T39+V39</f>
        <v>3</v>
      </c>
      <c r="Y39" s="96">
        <f t="shared" si="1"/>
        <v>5366.88</v>
      </c>
      <c r="Z39" s="96">
        <f t="shared" si="2"/>
        <v>5366.88</v>
      </c>
      <c r="AA39" s="104" t="s">
        <v>232</v>
      </c>
      <c r="AB39" s="55"/>
    </row>
    <row r="40" spans="1:28" ht="58.5" customHeight="1">
      <c r="A40" s="27" t="s">
        <v>429</v>
      </c>
      <c r="B40" s="27" t="s">
        <v>429</v>
      </c>
      <c r="C40" s="27" t="s">
        <v>186</v>
      </c>
      <c r="D40" s="27">
        <v>8010</v>
      </c>
      <c r="E40" s="27" t="s">
        <v>187</v>
      </c>
      <c r="F40" s="160" t="s">
        <v>400</v>
      </c>
      <c r="G40" s="62"/>
      <c r="H40" s="29" t="s">
        <v>7</v>
      </c>
      <c r="I40" s="35" t="s">
        <v>247</v>
      </c>
      <c r="J40" s="28" t="s">
        <v>248</v>
      </c>
      <c r="K40" s="90" t="s">
        <v>156</v>
      </c>
      <c r="L40" s="146" t="s">
        <v>394</v>
      </c>
      <c r="M40" s="30">
        <v>45825</v>
      </c>
      <c r="N40" s="30">
        <v>45826</v>
      </c>
      <c r="O40" s="37" t="s">
        <v>395</v>
      </c>
      <c r="P40" s="77"/>
      <c r="Q40" s="132">
        <v>2626.71</v>
      </c>
      <c r="R40" s="108"/>
      <c r="S40" s="93">
        <f t="shared" si="3"/>
        <v>2626.71</v>
      </c>
      <c r="T40" s="35">
        <v>1</v>
      </c>
      <c r="U40" s="95">
        <v>1788.96</v>
      </c>
      <c r="V40" s="35">
        <v>1</v>
      </c>
      <c r="W40" s="95">
        <v>536.69000000000005</v>
      </c>
      <c r="X40" s="35">
        <f>T40+V40</f>
        <v>2</v>
      </c>
      <c r="Y40" s="96">
        <f t="shared" si="1"/>
        <v>2325.65</v>
      </c>
      <c r="Z40" s="96">
        <f t="shared" si="2"/>
        <v>4952.3600000000006</v>
      </c>
      <c r="AA40" s="99" t="s">
        <v>227</v>
      </c>
      <c r="AB40" s="55"/>
    </row>
    <row r="41" spans="1:28" ht="58.5" customHeight="1">
      <c r="A41" s="27" t="s">
        <v>429</v>
      </c>
      <c r="B41" s="27" t="s">
        <v>429</v>
      </c>
      <c r="C41" s="27" t="s">
        <v>260</v>
      </c>
      <c r="D41" s="27" t="s">
        <v>261</v>
      </c>
      <c r="E41" s="27" t="s">
        <v>412</v>
      </c>
      <c r="F41" s="160" t="s">
        <v>413</v>
      </c>
      <c r="G41" s="62"/>
      <c r="H41" s="29" t="s">
        <v>7</v>
      </c>
      <c r="I41" s="35" t="s">
        <v>142</v>
      </c>
      <c r="J41" s="28" t="s">
        <v>402</v>
      </c>
      <c r="K41" s="35" t="s">
        <v>142</v>
      </c>
      <c r="L41" s="28" t="s">
        <v>355</v>
      </c>
      <c r="M41" s="30">
        <v>45831</v>
      </c>
      <c r="N41" s="30">
        <v>45832</v>
      </c>
      <c r="O41" s="37" t="s">
        <v>226</v>
      </c>
      <c r="P41" s="37" t="s">
        <v>226</v>
      </c>
      <c r="Q41" s="37" t="s">
        <v>226</v>
      </c>
      <c r="R41" s="37" t="s">
        <v>226</v>
      </c>
      <c r="S41" s="93"/>
      <c r="T41" s="35">
        <v>1</v>
      </c>
      <c r="U41" s="95">
        <v>120</v>
      </c>
      <c r="V41" s="35">
        <v>1</v>
      </c>
      <c r="W41" s="95">
        <v>55</v>
      </c>
      <c r="X41" s="35">
        <v>1</v>
      </c>
      <c r="Y41" s="96">
        <f t="shared" si="1"/>
        <v>175</v>
      </c>
      <c r="Z41" s="96">
        <f t="shared" si="2"/>
        <v>175</v>
      </c>
      <c r="AA41" s="99" t="s">
        <v>227</v>
      </c>
      <c r="AB41" s="55"/>
    </row>
    <row r="42" spans="1:28" ht="58.5" customHeight="1">
      <c r="A42" s="27" t="s">
        <v>429</v>
      </c>
      <c r="B42" s="27" t="s">
        <v>429</v>
      </c>
      <c r="C42" s="27" t="s">
        <v>146</v>
      </c>
      <c r="D42" s="27" t="s">
        <v>147</v>
      </c>
      <c r="E42" s="27" t="s">
        <v>401</v>
      </c>
      <c r="F42" s="160" t="s">
        <v>400</v>
      </c>
      <c r="G42" s="62"/>
      <c r="H42" s="29" t="s">
        <v>7</v>
      </c>
      <c r="I42" s="35" t="s">
        <v>142</v>
      </c>
      <c r="J42" s="28" t="s">
        <v>233</v>
      </c>
      <c r="K42" s="35" t="s">
        <v>247</v>
      </c>
      <c r="L42" s="146" t="s">
        <v>248</v>
      </c>
      <c r="M42" s="30">
        <v>45820</v>
      </c>
      <c r="N42" s="30">
        <v>45826</v>
      </c>
      <c r="O42" s="77" t="s">
        <v>417</v>
      </c>
      <c r="P42" s="77" t="s">
        <v>221</v>
      </c>
      <c r="Q42" s="163">
        <v>6194.89</v>
      </c>
      <c r="R42" s="132">
        <v>2472.7600000000002</v>
      </c>
      <c r="S42" s="93">
        <f t="shared" si="3"/>
        <v>8667.6500000000015</v>
      </c>
      <c r="T42" s="35">
        <v>6</v>
      </c>
      <c r="U42" s="95">
        <v>1783.6479999999999</v>
      </c>
      <c r="V42" s="35">
        <v>1</v>
      </c>
      <c r="W42" s="95">
        <v>535.09</v>
      </c>
      <c r="X42" s="35">
        <f t="shared" ref="X42:X56" si="5">T42+V42</f>
        <v>7</v>
      </c>
      <c r="Y42" s="96">
        <f t="shared" si="1"/>
        <v>11236.977999999999</v>
      </c>
      <c r="Z42" s="96">
        <f t="shared" si="2"/>
        <v>19904.628000000001</v>
      </c>
      <c r="AA42" s="42"/>
      <c r="AB42" s="55"/>
    </row>
    <row r="43" spans="1:28" ht="58.5" customHeight="1">
      <c r="A43" s="27" t="s">
        <v>429</v>
      </c>
      <c r="B43" s="27" t="s">
        <v>429</v>
      </c>
      <c r="C43" s="27" t="s">
        <v>217</v>
      </c>
      <c r="D43" s="27">
        <v>865095</v>
      </c>
      <c r="E43" s="27" t="s">
        <v>396</v>
      </c>
      <c r="F43" s="160" t="s">
        <v>418</v>
      </c>
      <c r="G43" s="62"/>
      <c r="H43" s="29" t="s">
        <v>7</v>
      </c>
      <c r="I43" s="35" t="s">
        <v>142</v>
      </c>
      <c r="J43" s="28" t="s">
        <v>233</v>
      </c>
      <c r="K43" s="35" t="s">
        <v>142</v>
      </c>
      <c r="L43" s="28" t="s">
        <v>171</v>
      </c>
      <c r="M43" s="30">
        <v>45818</v>
      </c>
      <c r="N43" s="30">
        <v>45821</v>
      </c>
      <c r="O43" s="37" t="s">
        <v>226</v>
      </c>
      <c r="P43" s="37" t="s">
        <v>226</v>
      </c>
      <c r="Q43" s="37" t="s">
        <v>226</v>
      </c>
      <c r="R43" s="37" t="s">
        <v>226</v>
      </c>
      <c r="S43" s="93"/>
      <c r="T43" s="35">
        <v>3</v>
      </c>
      <c r="U43" s="95">
        <v>170.12</v>
      </c>
      <c r="V43" s="35">
        <v>1</v>
      </c>
      <c r="W43" s="95">
        <v>57</v>
      </c>
      <c r="X43" s="35">
        <f t="shared" si="5"/>
        <v>4</v>
      </c>
      <c r="Y43" s="96">
        <f t="shared" si="1"/>
        <v>567.36</v>
      </c>
      <c r="Z43" s="96">
        <f t="shared" si="2"/>
        <v>567.36</v>
      </c>
      <c r="AA43" s="104" t="s">
        <v>232</v>
      </c>
      <c r="AB43" s="55"/>
    </row>
    <row r="44" spans="1:28" ht="58.5" customHeight="1">
      <c r="A44" s="27" t="s">
        <v>429</v>
      </c>
      <c r="B44" s="27" t="s">
        <v>429</v>
      </c>
      <c r="C44" s="27" t="s">
        <v>177</v>
      </c>
      <c r="D44" s="27" t="s">
        <v>268</v>
      </c>
      <c r="E44" s="27" t="s">
        <v>178</v>
      </c>
      <c r="F44" s="160" t="s">
        <v>179</v>
      </c>
      <c r="G44" s="62"/>
      <c r="H44" s="29" t="s">
        <v>7</v>
      </c>
      <c r="I44" s="35" t="s">
        <v>142</v>
      </c>
      <c r="J44" s="28" t="s">
        <v>402</v>
      </c>
      <c r="K44" s="35" t="s">
        <v>142</v>
      </c>
      <c r="L44" s="35" t="s">
        <v>411</v>
      </c>
      <c r="M44" s="30">
        <v>45818</v>
      </c>
      <c r="N44" s="30">
        <v>45820</v>
      </c>
      <c r="O44" s="37" t="s">
        <v>226</v>
      </c>
      <c r="P44" s="37" t="s">
        <v>226</v>
      </c>
      <c r="Q44" s="37" t="s">
        <v>226</v>
      </c>
      <c r="R44" s="37" t="s">
        <v>226</v>
      </c>
      <c r="S44" s="93"/>
      <c r="T44" s="35">
        <v>2</v>
      </c>
      <c r="U44" s="95">
        <v>170.12</v>
      </c>
      <c r="V44" s="35">
        <v>1</v>
      </c>
      <c r="W44" s="95">
        <v>57</v>
      </c>
      <c r="X44" s="35">
        <f t="shared" si="5"/>
        <v>3</v>
      </c>
      <c r="Y44" s="96">
        <f t="shared" si="1"/>
        <v>397.24</v>
      </c>
      <c r="Z44" s="96">
        <f t="shared" si="2"/>
        <v>397.24</v>
      </c>
      <c r="AA44" s="99" t="s">
        <v>227</v>
      </c>
      <c r="AB44" s="55"/>
    </row>
    <row r="45" spans="1:28" ht="58.5" customHeight="1">
      <c r="A45" s="27" t="s">
        <v>429</v>
      </c>
      <c r="B45" s="27" t="s">
        <v>429</v>
      </c>
      <c r="C45" s="27" t="s">
        <v>387</v>
      </c>
      <c r="D45" s="27" t="s">
        <v>388</v>
      </c>
      <c r="E45" s="27" t="s">
        <v>389</v>
      </c>
      <c r="F45" s="159" t="s">
        <v>390</v>
      </c>
      <c r="G45" s="62"/>
      <c r="H45" s="29" t="s">
        <v>7</v>
      </c>
      <c r="I45" s="35" t="s">
        <v>142</v>
      </c>
      <c r="J45" s="28" t="s">
        <v>233</v>
      </c>
      <c r="K45" s="35" t="s">
        <v>247</v>
      </c>
      <c r="L45" s="28" t="s">
        <v>393</v>
      </c>
      <c r="M45" s="30">
        <v>45819</v>
      </c>
      <c r="N45" s="30">
        <v>45822</v>
      </c>
      <c r="O45" s="37" t="s">
        <v>226</v>
      </c>
      <c r="P45" s="37" t="s">
        <v>226</v>
      </c>
      <c r="Q45" s="37" t="s">
        <v>226</v>
      </c>
      <c r="R45" s="37" t="s">
        <v>226</v>
      </c>
      <c r="S45" s="93"/>
      <c r="T45" s="35">
        <v>3</v>
      </c>
      <c r="U45" s="95">
        <v>1783.6479999999999</v>
      </c>
      <c r="V45" s="35"/>
      <c r="W45" s="95">
        <v>0</v>
      </c>
      <c r="X45" s="35">
        <f>T45+V45</f>
        <v>3</v>
      </c>
      <c r="Y45" s="96">
        <f t="shared" si="1"/>
        <v>5350.9439999999995</v>
      </c>
      <c r="Z45" s="96">
        <f t="shared" si="2"/>
        <v>5350.9439999999995</v>
      </c>
      <c r="AA45" s="104" t="s">
        <v>232</v>
      </c>
      <c r="AB45" s="55"/>
    </row>
    <row r="46" spans="1:28" ht="58.5" customHeight="1">
      <c r="A46" s="27" t="s">
        <v>429</v>
      </c>
      <c r="B46" s="27" t="s">
        <v>429</v>
      </c>
      <c r="C46" s="27" t="s">
        <v>387</v>
      </c>
      <c r="D46" s="27" t="s">
        <v>388</v>
      </c>
      <c r="E46" s="27" t="s">
        <v>389</v>
      </c>
      <c r="F46" s="159" t="s">
        <v>390</v>
      </c>
      <c r="G46" s="62"/>
      <c r="H46" s="29" t="s">
        <v>7</v>
      </c>
      <c r="I46" s="35" t="s">
        <v>247</v>
      </c>
      <c r="J46" s="28" t="s">
        <v>393</v>
      </c>
      <c r="K46" s="35" t="s">
        <v>247</v>
      </c>
      <c r="L46" s="28" t="s">
        <v>248</v>
      </c>
      <c r="M46" s="30">
        <v>45822</v>
      </c>
      <c r="N46" s="30">
        <v>45825</v>
      </c>
      <c r="O46" s="37" t="s">
        <v>226</v>
      </c>
      <c r="P46" s="37" t="s">
        <v>226</v>
      </c>
      <c r="Q46" s="37" t="s">
        <v>226</v>
      </c>
      <c r="R46" s="37" t="s">
        <v>226</v>
      </c>
      <c r="S46" s="93"/>
      <c r="T46" s="35">
        <v>3</v>
      </c>
      <c r="U46" s="95">
        <v>1783.6479999999999</v>
      </c>
      <c r="V46" s="35"/>
      <c r="W46" s="95">
        <v>0</v>
      </c>
      <c r="X46" s="35">
        <f>T46+V46</f>
        <v>3</v>
      </c>
      <c r="Y46" s="96">
        <f t="shared" si="1"/>
        <v>5350.9439999999995</v>
      </c>
      <c r="Z46" s="96">
        <f>Y46+S47</f>
        <v>7091.3339999999998</v>
      </c>
      <c r="AA46" s="104" t="s">
        <v>232</v>
      </c>
      <c r="AB46" s="55"/>
    </row>
    <row r="47" spans="1:28" ht="58.5" customHeight="1">
      <c r="A47" s="27" t="s">
        <v>429</v>
      </c>
      <c r="B47" s="27" t="s">
        <v>429</v>
      </c>
      <c r="C47" s="27" t="s">
        <v>387</v>
      </c>
      <c r="D47" s="27" t="s">
        <v>388</v>
      </c>
      <c r="E47" s="27" t="s">
        <v>389</v>
      </c>
      <c r="F47" s="159" t="s">
        <v>390</v>
      </c>
      <c r="G47" s="62"/>
      <c r="H47" s="29" t="s">
        <v>7</v>
      </c>
      <c r="I47" s="35" t="s">
        <v>247</v>
      </c>
      <c r="J47" s="28" t="s">
        <v>248</v>
      </c>
      <c r="K47" s="35" t="s">
        <v>415</v>
      </c>
      <c r="L47" s="28" t="s">
        <v>394</v>
      </c>
      <c r="M47" s="30">
        <v>45825</v>
      </c>
      <c r="N47" s="30">
        <v>45826</v>
      </c>
      <c r="O47" s="37" t="s">
        <v>395</v>
      </c>
      <c r="P47" s="47"/>
      <c r="Q47" s="132">
        <v>1740.39</v>
      </c>
      <c r="R47" s="132"/>
      <c r="S47" s="93">
        <f t="shared" si="3"/>
        <v>1740.39</v>
      </c>
      <c r="T47" s="35">
        <v>1</v>
      </c>
      <c r="U47" s="95">
        <v>1783.6479999999999</v>
      </c>
      <c r="V47" s="35">
        <v>1</v>
      </c>
      <c r="W47" s="95">
        <v>535.09</v>
      </c>
      <c r="X47" s="35">
        <f t="shared" si="5"/>
        <v>2</v>
      </c>
      <c r="Y47" s="96">
        <f t="shared" si="1"/>
        <v>2318.7379999999998</v>
      </c>
      <c r="Z47" s="96">
        <f>Y47+S48</f>
        <v>2318.7379999999998</v>
      </c>
      <c r="AA47" s="104" t="s">
        <v>431</v>
      </c>
      <c r="AB47" s="55"/>
    </row>
    <row r="48" spans="1:28" ht="42" customHeight="1">
      <c r="A48" s="27" t="s">
        <v>429</v>
      </c>
      <c r="B48" s="27" t="s">
        <v>429</v>
      </c>
      <c r="C48" s="27" t="s">
        <v>148</v>
      </c>
      <c r="D48" s="27">
        <v>3735</v>
      </c>
      <c r="E48" s="27" t="s">
        <v>143</v>
      </c>
      <c r="F48" s="160" t="s">
        <v>188</v>
      </c>
      <c r="G48" s="62"/>
      <c r="H48" s="29" t="s">
        <v>7</v>
      </c>
      <c r="I48" s="35" t="s">
        <v>142</v>
      </c>
      <c r="J48" s="28" t="s">
        <v>402</v>
      </c>
      <c r="K48" s="35" t="s">
        <v>142</v>
      </c>
      <c r="L48" s="28" t="s">
        <v>355</v>
      </c>
      <c r="M48" s="30">
        <v>45831</v>
      </c>
      <c r="N48" s="30">
        <v>45832</v>
      </c>
      <c r="O48" s="45"/>
      <c r="P48" s="47"/>
      <c r="Q48" s="108"/>
      <c r="R48" s="108"/>
      <c r="S48" s="93">
        <f t="shared" si="3"/>
        <v>0</v>
      </c>
      <c r="T48" s="35">
        <v>1</v>
      </c>
      <c r="U48" s="95">
        <v>120</v>
      </c>
      <c r="V48" s="35">
        <v>1</v>
      </c>
      <c r="W48" s="95">
        <v>55</v>
      </c>
      <c r="X48" s="35">
        <f>T48+V48</f>
        <v>2</v>
      </c>
      <c r="Y48" s="96">
        <f t="shared" si="1"/>
        <v>175</v>
      </c>
      <c r="Z48" s="96">
        <f t="shared" si="2"/>
        <v>175</v>
      </c>
      <c r="AA48" s="99" t="s">
        <v>227</v>
      </c>
      <c r="AB48" s="55"/>
    </row>
    <row r="49" spans="1:28" ht="48" customHeight="1">
      <c r="A49" s="27" t="s">
        <v>429</v>
      </c>
      <c r="B49" s="27" t="s">
        <v>429</v>
      </c>
      <c r="C49" s="27" t="s">
        <v>419</v>
      </c>
      <c r="D49" s="27" t="s">
        <v>380</v>
      </c>
      <c r="E49" s="27" t="s">
        <v>396</v>
      </c>
      <c r="F49" s="160" t="s">
        <v>420</v>
      </c>
      <c r="G49" s="62"/>
      <c r="H49" s="29" t="s">
        <v>7</v>
      </c>
      <c r="I49" s="35" t="s">
        <v>142</v>
      </c>
      <c r="J49" s="28" t="s">
        <v>233</v>
      </c>
      <c r="K49" s="35" t="s">
        <v>329</v>
      </c>
      <c r="L49" s="28" t="s">
        <v>421</v>
      </c>
      <c r="M49" s="30">
        <v>45824</v>
      </c>
      <c r="N49" s="30">
        <v>45826</v>
      </c>
      <c r="O49" s="37" t="s">
        <v>226</v>
      </c>
      <c r="P49" s="37" t="s">
        <v>226</v>
      </c>
      <c r="Q49" s="37" t="s">
        <v>226</v>
      </c>
      <c r="R49" s="37" t="s">
        <v>226</v>
      </c>
      <c r="S49" s="93"/>
      <c r="T49" s="35">
        <v>2</v>
      </c>
      <c r="U49" s="95">
        <v>313.27999999999997</v>
      </c>
      <c r="V49" s="35">
        <v>1</v>
      </c>
      <c r="W49" s="95">
        <v>94</v>
      </c>
      <c r="X49" s="35">
        <f>T49+V49</f>
        <v>3</v>
      </c>
      <c r="Y49" s="96">
        <f t="shared" si="1"/>
        <v>720.56</v>
      </c>
      <c r="Z49" s="96">
        <f t="shared" si="2"/>
        <v>720.56</v>
      </c>
      <c r="AA49" s="104" t="s">
        <v>232</v>
      </c>
      <c r="AB49" s="55"/>
    </row>
    <row r="50" spans="1:28" ht="42" customHeight="1">
      <c r="A50" s="27" t="s">
        <v>429</v>
      </c>
      <c r="B50" s="27" t="s">
        <v>429</v>
      </c>
      <c r="C50" s="27" t="s">
        <v>419</v>
      </c>
      <c r="D50" s="27" t="s">
        <v>380</v>
      </c>
      <c r="E50" s="27" t="s">
        <v>396</v>
      </c>
      <c r="F50" s="160" t="s">
        <v>422</v>
      </c>
      <c r="G50" s="62"/>
      <c r="H50" s="29" t="s">
        <v>7</v>
      </c>
      <c r="I50" s="35" t="s">
        <v>142</v>
      </c>
      <c r="J50" s="28" t="s">
        <v>402</v>
      </c>
      <c r="K50" s="35" t="s">
        <v>183</v>
      </c>
      <c r="L50" s="28" t="s">
        <v>184</v>
      </c>
      <c r="M50" s="30">
        <v>45811</v>
      </c>
      <c r="N50" s="30">
        <v>45814</v>
      </c>
      <c r="O50" s="37" t="s">
        <v>423</v>
      </c>
      <c r="P50" s="77" t="s">
        <v>529</v>
      </c>
      <c r="Q50" s="132">
        <v>1057.6199999999999</v>
      </c>
      <c r="R50" s="132">
        <v>1149.95</v>
      </c>
      <c r="S50" s="93">
        <f t="shared" si="3"/>
        <v>2207.5699999999997</v>
      </c>
      <c r="T50" s="35">
        <v>3</v>
      </c>
      <c r="U50" s="95">
        <v>332.08</v>
      </c>
      <c r="V50" s="35">
        <v>1</v>
      </c>
      <c r="W50" s="95">
        <v>99.64</v>
      </c>
      <c r="X50" s="35">
        <f t="shared" si="5"/>
        <v>4</v>
      </c>
      <c r="Y50" s="96">
        <f t="shared" si="1"/>
        <v>1095.8800000000001</v>
      </c>
      <c r="Z50" s="96">
        <f t="shared" si="2"/>
        <v>3303.45</v>
      </c>
      <c r="AA50" s="42"/>
      <c r="AB50" s="55"/>
    </row>
    <row r="51" spans="1:28" ht="48" customHeight="1">
      <c r="A51" s="27" t="s">
        <v>429</v>
      </c>
      <c r="B51" s="27" t="s">
        <v>429</v>
      </c>
      <c r="C51" s="27" t="s">
        <v>174</v>
      </c>
      <c r="D51" s="27" t="s">
        <v>301</v>
      </c>
      <c r="E51" s="27" t="s">
        <v>143</v>
      </c>
      <c r="F51" s="160" t="s">
        <v>188</v>
      </c>
      <c r="G51" s="62"/>
      <c r="H51" s="29" t="s">
        <v>7</v>
      </c>
      <c r="I51" s="35" t="s">
        <v>142</v>
      </c>
      <c r="J51" s="28" t="s">
        <v>402</v>
      </c>
      <c r="K51" s="35" t="s">
        <v>142</v>
      </c>
      <c r="L51" s="35" t="s">
        <v>241</v>
      </c>
      <c r="M51" s="30">
        <v>45822</v>
      </c>
      <c r="N51" s="30">
        <v>45822</v>
      </c>
      <c r="O51" s="37" t="s">
        <v>226</v>
      </c>
      <c r="P51" s="37" t="s">
        <v>226</v>
      </c>
      <c r="Q51" s="37" t="s">
        <v>226</v>
      </c>
      <c r="R51" s="37" t="s">
        <v>226</v>
      </c>
      <c r="S51" s="93"/>
      <c r="T51" s="35"/>
      <c r="U51" s="95">
        <v>0</v>
      </c>
      <c r="V51" s="35">
        <v>1</v>
      </c>
      <c r="W51" s="95">
        <v>55</v>
      </c>
      <c r="X51" s="35">
        <f>T51+V51</f>
        <v>1</v>
      </c>
      <c r="Y51" s="96">
        <f t="shared" si="1"/>
        <v>55</v>
      </c>
      <c r="Z51" s="96">
        <f t="shared" si="2"/>
        <v>55</v>
      </c>
      <c r="AA51" s="99" t="s">
        <v>227</v>
      </c>
      <c r="AB51" s="55"/>
    </row>
    <row r="52" spans="1:28" ht="48" customHeight="1">
      <c r="A52" s="27" t="s">
        <v>429</v>
      </c>
      <c r="B52" s="27" t="s">
        <v>429</v>
      </c>
      <c r="C52" s="27" t="s">
        <v>174</v>
      </c>
      <c r="D52" s="27" t="s">
        <v>301</v>
      </c>
      <c r="E52" s="27" t="s">
        <v>143</v>
      </c>
      <c r="F52" s="160" t="s">
        <v>188</v>
      </c>
      <c r="G52" s="62"/>
      <c r="H52" s="29" t="s">
        <v>7</v>
      </c>
      <c r="I52" s="35" t="s">
        <v>142</v>
      </c>
      <c r="J52" s="28" t="s">
        <v>402</v>
      </c>
      <c r="K52" s="35" t="s">
        <v>142</v>
      </c>
      <c r="L52" s="35" t="s">
        <v>267</v>
      </c>
      <c r="M52" s="30">
        <v>45830</v>
      </c>
      <c r="N52" s="30">
        <v>45830</v>
      </c>
      <c r="O52" s="37" t="s">
        <v>226</v>
      </c>
      <c r="P52" s="37" t="s">
        <v>226</v>
      </c>
      <c r="Q52" s="37" t="s">
        <v>226</v>
      </c>
      <c r="R52" s="37" t="s">
        <v>226</v>
      </c>
      <c r="S52" s="93"/>
      <c r="T52" s="35"/>
      <c r="U52" s="95">
        <v>0</v>
      </c>
      <c r="V52" s="35">
        <v>1</v>
      </c>
      <c r="W52" s="95">
        <v>55</v>
      </c>
      <c r="X52" s="35">
        <f>T52+V52</f>
        <v>1</v>
      </c>
      <c r="Y52" s="96">
        <f t="shared" si="1"/>
        <v>55</v>
      </c>
      <c r="Z52" s="96">
        <f t="shared" si="2"/>
        <v>55</v>
      </c>
      <c r="AA52" s="99" t="s">
        <v>227</v>
      </c>
      <c r="AB52" s="55"/>
    </row>
    <row r="53" spans="1:28" ht="58.5" customHeight="1">
      <c r="A53" s="27" t="s">
        <v>429</v>
      </c>
      <c r="B53" s="27" t="s">
        <v>429</v>
      </c>
      <c r="C53" s="27" t="s">
        <v>213</v>
      </c>
      <c r="D53" s="27" t="s">
        <v>301</v>
      </c>
      <c r="E53" s="27" t="s">
        <v>396</v>
      </c>
      <c r="F53" s="160" t="s">
        <v>424</v>
      </c>
      <c r="G53" s="62"/>
      <c r="H53" s="29" t="s">
        <v>7</v>
      </c>
      <c r="I53" s="35" t="s">
        <v>142</v>
      </c>
      <c r="J53" s="28" t="s">
        <v>402</v>
      </c>
      <c r="K53" s="35" t="s">
        <v>142</v>
      </c>
      <c r="L53" s="35" t="s">
        <v>409</v>
      </c>
      <c r="M53" s="30">
        <v>45828</v>
      </c>
      <c r="N53" s="30">
        <v>45830</v>
      </c>
      <c r="O53" s="37" t="s">
        <v>226</v>
      </c>
      <c r="P53" s="37" t="s">
        <v>226</v>
      </c>
      <c r="Q53" s="37" t="s">
        <v>226</v>
      </c>
      <c r="R53" s="37" t="s">
        <v>226</v>
      </c>
      <c r="S53" s="93"/>
      <c r="T53" s="35">
        <v>2</v>
      </c>
      <c r="U53" s="95">
        <v>170.12</v>
      </c>
      <c r="V53" s="35">
        <v>1</v>
      </c>
      <c r="W53" s="95">
        <v>57</v>
      </c>
      <c r="X53" s="35">
        <f t="shared" si="5"/>
        <v>3</v>
      </c>
      <c r="Y53" s="96">
        <f t="shared" si="1"/>
        <v>397.24</v>
      </c>
      <c r="Z53" s="96">
        <f t="shared" si="2"/>
        <v>397.24</v>
      </c>
      <c r="AA53" s="99" t="s">
        <v>227</v>
      </c>
      <c r="AB53" s="55"/>
    </row>
    <row r="54" spans="1:28" ht="58.5" customHeight="1">
      <c r="A54" s="27" t="s">
        <v>429</v>
      </c>
      <c r="B54" s="27" t="s">
        <v>429</v>
      </c>
      <c r="C54" s="27" t="s">
        <v>186</v>
      </c>
      <c r="D54" s="27">
        <v>8010</v>
      </c>
      <c r="E54" s="27" t="s">
        <v>187</v>
      </c>
      <c r="F54" s="160" t="s">
        <v>425</v>
      </c>
      <c r="G54" s="62"/>
      <c r="H54" s="29" t="s">
        <v>7</v>
      </c>
      <c r="I54" s="35" t="s">
        <v>142</v>
      </c>
      <c r="J54" s="28" t="s">
        <v>233</v>
      </c>
      <c r="K54" s="35" t="s">
        <v>183</v>
      </c>
      <c r="L54" s="28" t="s">
        <v>184</v>
      </c>
      <c r="M54" s="30">
        <v>45833</v>
      </c>
      <c r="N54" s="30">
        <v>45835</v>
      </c>
      <c r="O54" s="37" t="s">
        <v>226</v>
      </c>
      <c r="P54" s="37" t="s">
        <v>226</v>
      </c>
      <c r="Q54" s="37" t="s">
        <v>226</v>
      </c>
      <c r="R54" s="37" t="s">
        <v>226</v>
      </c>
      <c r="S54" s="93"/>
      <c r="T54" s="35">
        <v>2</v>
      </c>
      <c r="U54" s="95">
        <v>332.08</v>
      </c>
      <c r="V54" s="35">
        <v>1</v>
      </c>
      <c r="W54" s="95">
        <v>99.64</v>
      </c>
      <c r="X54" s="35">
        <f t="shared" si="5"/>
        <v>3</v>
      </c>
      <c r="Y54" s="96">
        <f t="shared" si="1"/>
        <v>763.8</v>
      </c>
      <c r="Z54" s="96">
        <f t="shared" si="2"/>
        <v>763.8</v>
      </c>
      <c r="AA54" s="104" t="s">
        <v>232</v>
      </c>
      <c r="AB54" s="55"/>
    </row>
    <row r="55" spans="1:28" ht="58.5" customHeight="1">
      <c r="A55" s="27" t="s">
        <v>429</v>
      </c>
      <c r="B55" s="27" t="s">
        <v>429</v>
      </c>
      <c r="C55" s="27" t="s">
        <v>180</v>
      </c>
      <c r="D55" s="27">
        <v>861065</v>
      </c>
      <c r="E55" s="27" t="s">
        <v>181</v>
      </c>
      <c r="F55" s="160" t="s">
        <v>426</v>
      </c>
      <c r="G55" s="28"/>
      <c r="H55" s="29" t="s">
        <v>7</v>
      </c>
      <c r="I55" s="35" t="s">
        <v>142</v>
      </c>
      <c r="J55" s="28" t="s">
        <v>233</v>
      </c>
      <c r="K55" s="35" t="s">
        <v>183</v>
      </c>
      <c r="L55" s="50" t="s">
        <v>185</v>
      </c>
      <c r="M55" s="30">
        <v>45833</v>
      </c>
      <c r="N55" s="30">
        <v>45835</v>
      </c>
      <c r="O55" s="37" t="s">
        <v>220</v>
      </c>
      <c r="P55" s="77" t="s">
        <v>529</v>
      </c>
      <c r="Q55" s="105">
        <v>1821.92</v>
      </c>
      <c r="R55" s="105">
        <v>2422.7199999999998</v>
      </c>
      <c r="S55" s="93">
        <f t="shared" si="3"/>
        <v>4244.6399999999994</v>
      </c>
      <c r="T55" s="35">
        <v>2</v>
      </c>
      <c r="U55" s="93">
        <v>250.62</v>
      </c>
      <c r="V55" s="35">
        <v>1</v>
      </c>
      <c r="W55" s="95">
        <v>75.2</v>
      </c>
      <c r="X55" s="35">
        <f>T55+V55</f>
        <v>3</v>
      </c>
      <c r="Y55" s="96">
        <f t="shared" si="1"/>
        <v>576.44000000000005</v>
      </c>
      <c r="Z55" s="96">
        <f t="shared" si="2"/>
        <v>4821.08</v>
      </c>
      <c r="AA55" s="78"/>
      <c r="AB55" s="55"/>
    </row>
    <row r="56" spans="1:28" ht="58.5" customHeight="1">
      <c r="A56" s="27" t="s">
        <v>429</v>
      </c>
      <c r="B56" s="27" t="s">
        <v>429</v>
      </c>
      <c r="C56" s="27" t="s">
        <v>427</v>
      </c>
      <c r="D56" s="27" t="s">
        <v>238</v>
      </c>
      <c r="E56" s="27" t="s">
        <v>169</v>
      </c>
      <c r="F56" s="160" t="s">
        <v>428</v>
      </c>
      <c r="G56" s="28"/>
      <c r="H56" s="29" t="s">
        <v>7</v>
      </c>
      <c r="I56" s="35" t="s">
        <v>142</v>
      </c>
      <c r="J56" s="28" t="s">
        <v>402</v>
      </c>
      <c r="K56" s="35" t="s">
        <v>142</v>
      </c>
      <c r="L56" s="50" t="s">
        <v>267</v>
      </c>
      <c r="M56" s="30">
        <v>45830</v>
      </c>
      <c r="N56" s="30">
        <v>45831</v>
      </c>
      <c r="O56" s="37" t="s">
        <v>226</v>
      </c>
      <c r="P56" s="37" t="s">
        <v>226</v>
      </c>
      <c r="Q56" s="37" t="s">
        <v>226</v>
      </c>
      <c r="R56" s="37" t="s">
        <v>226</v>
      </c>
      <c r="S56" s="93"/>
      <c r="T56" s="35">
        <v>1</v>
      </c>
      <c r="U56" s="93">
        <v>170.12</v>
      </c>
      <c r="V56" s="35">
        <v>1</v>
      </c>
      <c r="W56" s="95">
        <v>57</v>
      </c>
      <c r="X56" s="35">
        <f t="shared" si="5"/>
        <v>2</v>
      </c>
      <c r="Y56" s="96">
        <f t="shared" si="1"/>
        <v>227.12</v>
      </c>
      <c r="Z56" s="96">
        <f t="shared" si="2"/>
        <v>227.12</v>
      </c>
      <c r="AA56" s="99" t="s">
        <v>227</v>
      </c>
      <c r="AB56" s="55"/>
    </row>
    <row r="57" spans="1:28" ht="15.75" customHeight="1">
      <c r="A57" s="253" t="s">
        <v>40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58"/>
      <c r="N57" s="58"/>
      <c r="O57" s="58"/>
      <c r="P57" s="58"/>
      <c r="Q57" s="111"/>
      <c r="R57" s="111"/>
      <c r="S57" s="134"/>
      <c r="T57" s="55"/>
      <c r="U57" s="167"/>
      <c r="V57" s="55"/>
      <c r="W57" s="167"/>
      <c r="X57" s="68"/>
      <c r="Y57" s="149"/>
      <c r="Z57" s="118"/>
      <c r="AA57" s="55"/>
      <c r="AB57" s="55"/>
    </row>
    <row r="58" spans="1:28" ht="15.75" customHeight="1">
      <c r="A58" s="254" t="s">
        <v>41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6"/>
      <c r="M58" s="58"/>
      <c r="N58" s="58"/>
      <c r="O58" s="58"/>
      <c r="P58" s="58"/>
      <c r="Q58" s="111"/>
      <c r="R58" s="111"/>
      <c r="S58" s="134"/>
      <c r="T58" s="55"/>
      <c r="U58" s="167"/>
      <c r="V58" s="55"/>
      <c r="W58" s="167"/>
      <c r="X58" s="68"/>
      <c r="Y58" s="149"/>
      <c r="Z58" s="118"/>
      <c r="AA58" s="55"/>
      <c r="AB58" s="55"/>
    </row>
    <row r="59" spans="1:28" ht="15.75" customHeight="1">
      <c r="A59" s="257" t="s">
        <v>42</v>
      </c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9"/>
      <c r="M59" s="58"/>
      <c r="N59" s="58"/>
      <c r="O59" s="58"/>
      <c r="P59" s="58"/>
      <c r="Q59" s="111"/>
      <c r="R59" s="111"/>
      <c r="S59" s="134"/>
      <c r="T59" s="55"/>
      <c r="U59" s="167"/>
      <c r="V59" s="55"/>
      <c r="W59" s="167"/>
      <c r="X59" s="68"/>
      <c r="Y59" s="149"/>
      <c r="Z59" s="118"/>
      <c r="AA59" s="55"/>
      <c r="AB59" s="55"/>
    </row>
    <row r="60" spans="1:28" ht="15.75" customHeight="1">
      <c r="A60" s="230" t="s">
        <v>43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58"/>
      <c r="N60" s="58"/>
      <c r="O60" s="58"/>
      <c r="P60" s="58"/>
      <c r="Q60" s="111"/>
      <c r="R60" s="111"/>
      <c r="S60" s="134"/>
      <c r="T60" s="55"/>
      <c r="U60" s="167"/>
      <c r="V60" s="55"/>
      <c r="W60" s="167"/>
      <c r="X60" s="68"/>
      <c r="Y60" s="149"/>
      <c r="Z60" s="118"/>
      <c r="AA60" s="55"/>
      <c r="AB60" s="55"/>
    </row>
    <row r="61" spans="1:28" ht="15.75" customHeight="1">
      <c r="A61" s="230" t="s">
        <v>44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58"/>
      <c r="N61" s="58"/>
      <c r="O61" s="58"/>
      <c r="P61" s="58"/>
      <c r="Q61" s="111"/>
      <c r="R61" s="111"/>
      <c r="S61" s="134"/>
      <c r="T61" s="55"/>
      <c r="U61" s="167"/>
      <c r="V61" s="55"/>
      <c r="W61" s="167"/>
      <c r="X61" s="68"/>
      <c r="Y61" s="149"/>
      <c r="Z61" s="118"/>
      <c r="AA61" s="55"/>
      <c r="AB61" s="55"/>
    </row>
    <row r="62" spans="1:28" ht="15.75" customHeight="1">
      <c r="A62" s="230" t="s">
        <v>45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58"/>
      <c r="N62" s="58"/>
      <c r="O62" s="58"/>
      <c r="P62" s="58"/>
      <c r="Q62" s="111"/>
      <c r="R62" s="111"/>
      <c r="S62" s="134"/>
      <c r="T62" s="55"/>
      <c r="U62" s="167"/>
      <c r="V62" s="55"/>
      <c r="W62" s="167"/>
      <c r="X62" s="68"/>
      <c r="Y62" s="149"/>
      <c r="Z62" s="118"/>
      <c r="AA62" s="55"/>
      <c r="AB62" s="55"/>
    </row>
    <row r="63" spans="1:28" ht="15.75" customHeight="1">
      <c r="A63" s="230" t="s">
        <v>46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58"/>
      <c r="N63" s="58"/>
      <c r="O63" s="58"/>
      <c r="P63" s="58"/>
      <c r="Q63" s="111"/>
      <c r="R63" s="111"/>
      <c r="S63" s="134"/>
      <c r="T63" s="55"/>
      <c r="U63" s="167"/>
      <c r="V63" s="55"/>
      <c r="W63" s="167"/>
      <c r="X63" s="68"/>
      <c r="Y63" s="149"/>
      <c r="Z63" s="118"/>
      <c r="AA63" s="55"/>
      <c r="AB63" s="55"/>
    </row>
    <row r="64" spans="1:28" ht="15.75" customHeight="1">
      <c r="A64" s="230" t="s">
        <v>47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2"/>
      <c r="M64" s="58"/>
      <c r="N64" s="58"/>
      <c r="O64" s="58"/>
      <c r="P64" s="58"/>
      <c r="Q64" s="111"/>
      <c r="R64" s="111"/>
      <c r="S64" s="134"/>
      <c r="T64" s="55"/>
      <c r="U64" s="167"/>
      <c r="V64" s="55"/>
      <c r="W64" s="167"/>
      <c r="X64" s="68"/>
      <c r="Y64" s="149"/>
      <c r="Z64" s="118"/>
      <c r="AA64" s="55"/>
      <c r="AB64" s="55"/>
    </row>
    <row r="65" spans="1:28" ht="15.75" customHeight="1">
      <c r="A65" s="230" t="s">
        <v>91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2"/>
      <c r="M65" s="58"/>
      <c r="N65" s="58"/>
      <c r="O65" s="58"/>
      <c r="P65" s="58"/>
      <c r="Q65" s="111"/>
      <c r="R65" s="111"/>
      <c r="S65" s="134"/>
      <c r="T65" s="55"/>
      <c r="U65" s="167"/>
      <c r="V65" s="55"/>
      <c r="W65" s="167"/>
      <c r="X65" s="68"/>
      <c r="Y65" s="149"/>
      <c r="Z65" s="118"/>
      <c r="AA65" s="55"/>
      <c r="AB65" s="55"/>
    </row>
    <row r="66" spans="1:28" ht="15.75" customHeight="1">
      <c r="A66" s="230" t="s">
        <v>92</v>
      </c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2"/>
      <c r="M66" s="58"/>
      <c r="N66" s="58"/>
      <c r="O66" s="58"/>
      <c r="P66" s="58"/>
      <c r="Q66" s="111"/>
      <c r="R66" s="111"/>
      <c r="S66" s="134"/>
      <c r="T66" s="55"/>
      <c r="U66" s="167"/>
      <c r="V66" s="55"/>
      <c r="W66" s="167"/>
      <c r="X66" s="68"/>
      <c r="Y66" s="149"/>
      <c r="Z66" s="118"/>
      <c r="AA66" s="55"/>
      <c r="AB66" s="55"/>
    </row>
    <row r="67" spans="1:28" ht="15.75" customHeight="1">
      <c r="A67" s="230" t="s">
        <v>93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67"/>
      <c r="V67" s="55"/>
      <c r="W67" s="167"/>
      <c r="X67" s="68"/>
      <c r="Y67" s="149"/>
      <c r="Z67" s="118"/>
      <c r="AA67" s="55"/>
      <c r="AB67" s="55"/>
    </row>
    <row r="68" spans="1:28" ht="15.75" customHeight="1">
      <c r="A68" s="230" t="s">
        <v>94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34"/>
      <c r="T68" s="55"/>
      <c r="U68" s="167"/>
      <c r="V68" s="55"/>
      <c r="W68" s="167"/>
      <c r="X68" s="68"/>
      <c r="Y68" s="149"/>
      <c r="Z68" s="118"/>
      <c r="AA68" s="55"/>
      <c r="AB68" s="55"/>
    </row>
    <row r="69" spans="1:28" ht="15.75" customHeight="1">
      <c r="A69" s="230" t="s">
        <v>95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34"/>
      <c r="T69" s="55"/>
      <c r="U69" s="167"/>
      <c r="V69" s="55"/>
      <c r="W69" s="167"/>
      <c r="X69" s="68"/>
      <c r="Y69" s="149"/>
      <c r="Z69" s="118"/>
      <c r="AA69" s="55"/>
      <c r="AB69" s="55"/>
    </row>
    <row r="70" spans="1:28" ht="15.75" customHeight="1">
      <c r="A70" s="230" t="s">
        <v>96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34"/>
      <c r="T70" s="55"/>
      <c r="U70" s="167"/>
      <c r="V70" s="55"/>
      <c r="W70" s="167"/>
      <c r="X70" s="68"/>
      <c r="Y70" s="149"/>
      <c r="Z70" s="118"/>
      <c r="AA70" s="55"/>
      <c r="AB70" s="55"/>
    </row>
    <row r="71" spans="1:28" ht="15.75" customHeight="1">
      <c r="A71" s="230" t="s">
        <v>97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67"/>
      <c r="V71" s="55"/>
      <c r="W71" s="167"/>
      <c r="X71" s="68"/>
      <c r="Y71" s="149"/>
      <c r="Z71" s="118"/>
      <c r="AA71" s="55"/>
      <c r="AB71" s="55"/>
    </row>
    <row r="72" spans="1:28" ht="15.75" customHeight="1">
      <c r="A72" s="230" t="s">
        <v>98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67"/>
      <c r="V72" s="55"/>
      <c r="W72" s="167"/>
      <c r="X72" s="68"/>
      <c r="Y72" s="149"/>
      <c r="Z72" s="118"/>
      <c r="AA72" s="55"/>
      <c r="AB72" s="55"/>
    </row>
    <row r="73" spans="1:28" ht="15.75" customHeight="1">
      <c r="A73" s="230" t="s">
        <v>99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67"/>
      <c r="V73" s="55"/>
      <c r="W73" s="167"/>
      <c r="X73" s="68"/>
      <c r="Y73" s="149"/>
      <c r="Z73" s="118"/>
      <c r="AA73" s="55"/>
      <c r="AB73" s="55"/>
    </row>
    <row r="74" spans="1:28" ht="15.75" customHeight="1">
      <c r="A74" s="230" t="s">
        <v>100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67"/>
      <c r="V74" s="55"/>
      <c r="W74" s="167"/>
      <c r="X74" s="68"/>
      <c r="Y74" s="149"/>
      <c r="Z74" s="118"/>
      <c r="AA74" s="55"/>
      <c r="AB74" s="55"/>
    </row>
    <row r="75" spans="1:28" ht="15.75" customHeight="1">
      <c r="A75" s="230" t="s">
        <v>101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34"/>
      <c r="T75" s="55"/>
      <c r="U75" s="167"/>
      <c r="V75" s="55"/>
      <c r="W75" s="167"/>
      <c r="X75" s="68"/>
      <c r="Y75" s="149"/>
      <c r="Z75" s="118"/>
      <c r="AA75" s="55"/>
      <c r="AB75" s="55"/>
    </row>
    <row r="76" spans="1:28" ht="15.75" customHeight="1">
      <c r="A76" s="230" t="s">
        <v>102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  <c r="M76" s="58"/>
      <c r="N76" s="58"/>
      <c r="O76" s="58"/>
      <c r="P76" s="58"/>
      <c r="Q76" s="111"/>
      <c r="R76" s="111"/>
      <c r="S76" s="134"/>
      <c r="T76" s="55"/>
      <c r="U76" s="167"/>
      <c r="V76" s="55"/>
      <c r="W76" s="167"/>
      <c r="X76" s="68"/>
      <c r="Y76" s="149"/>
      <c r="Z76" s="118"/>
      <c r="AA76" s="55"/>
      <c r="AB76" s="55"/>
    </row>
    <row r="77" spans="1:28" ht="15.75" customHeight="1">
      <c r="A77" s="230" t="s">
        <v>103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2"/>
      <c r="M77" s="58"/>
      <c r="N77" s="58"/>
      <c r="O77" s="58"/>
      <c r="P77" s="58"/>
      <c r="Q77" s="111"/>
      <c r="R77" s="111"/>
      <c r="S77" s="134"/>
      <c r="T77" s="55"/>
      <c r="U77" s="167"/>
      <c r="V77" s="55"/>
      <c r="W77" s="167"/>
      <c r="X77" s="68"/>
      <c r="Y77" s="149"/>
      <c r="Z77" s="118"/>
      <c r="AA77" s="55"/>
      <c r="AB77" s="55"/>
    </row>
    <row r="78" spans="1:28" ht="15.75" customHeight="1">
      <c r="A78" s="230" t="s">
        <v>104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58"/>
      <c r="N78" s="58"/>
      <c r="O78" s="58"/>
      <c r="P78" s="58"/>
      <c r="Q78" s="111"/>
      <c r="R78" s="111"/>
      <c r="S78" s="134"/>
      <c r="T78" s="55"/>
      <c r="U78" s="167"/>
      <c r="V78" s="55"/>
      <c r="W78" s="167"/>
      <c r="X78" s="68"/>
      <c r="Y78" s="149"/>
      <c r="Z78" s="118"/>
      <c r="AA78" s="55"/>
      <c r="AB78" s="55"/>
    </row>
    <row r="79" spans="1:28" ht="15.75" customHeight="1">
      <c r="A79" s="230" t="s">
        <v>105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  <c r="M79" s="58"/>
      <c r="N79" s="58"/>
      <c r="O79" s="58"/>
      <c r="P79" s="58"/>
      <c r="Q79" s="111"/>
      <c r="R79" s="111"/>
      <c r="S79" s="134"/>
      <c r="T79" s="55"/>
      <c r="U79" s="167"/>
      <c r="V79" s="55"/>
      <c r="W79" s="167"/>
      <c r="X79" s="68"/>
      <c r="Y79" s="149"/>
      <c r="Z79" s="118"/>
      <c r="AA79" s="55"/>
      <c r="AB79" s="55"/>
    </row>
    <row r="80" spans="1:28" ht="15.75" customHeight="1">
      <c r="A80" s="230" t="s">
        <v>106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  <c r="M80" s="58"/>
      <c r="N80" s="58"/>
      <c r="O80" s="58"/>
      <c r="P80" s="58"/>
      <c r="Q80" s="111"/>
      <c r="R80" s="111"/>
      <c r="S80" s="134"/>
      <c r="T80" s="55"/>
      <c r="U80" s="167"/>
      <c r="V80" s="55"/>
      <c r="W80" s="167"/>
      <c r="X80" s="68"/>
      <c r="Y80" s="149"/>
      <c r="Z80" s="118"/>
      <c r="AA80" s="55"/>
      <c r="AB80" s="55"/>
    </row>
    <row r="81" spans="1:28" ht="15.75" customHeight="1">
      <c r="A81" s="230" t="s">
        <v>107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2"/>
      <c r="M81" s="58"/>
      <c r="N81" s="58"/>
      <c r="O81" s="58"/>
      <c r="P81" s="58"/>
      <c r="Q81" s="111"/>
      <c r="R81" s="111"/>
      <c r="S81" s="134"/>
      <c r="T81" s="55"/>
      <c r="U81" s="167"/>
      <c r="V81" s="55"/>
      <c r="W81" s="167"/>
      <c r="X81" s="68"/>
      <c r="Y81" s="149"/>
      <c r="Z81" s="118"/>
      <c r="AA81" s="55"/>
      <c r="AB81" s="55"/>
    </row>
    <row r="82" spans="1:28" ht="15.75" customHeight="1">
      <c r="A82" s="230" t="s">
        <v>108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  <c r="M82" s="58"/>
      <c r="N82" s="58"/>
      <c r="O82" s="58"/>
      <c r="P82" s="58"/>
      <c r="Q82" s="111"/>
      <c r="R82" s="111"/>
      <c r="S82" s="134"/>
      <c r="T82" s="55"/>
      <c r="U82" s="167"/>
      <c r="V82" s="55"/>
      <c r="W82" s="167"/>
      <c r="X82" s="68"/>
      <c r="Y82" s="149"/>
      <c r="Z82" s="118"/>
      <c r="AA82" s="55"/>
      <c r="AB82" s="55"/>
    </row>
    <row r="83" spans="1:28" ht="15.75" customHeight="1">
      <c r="A83" s="230" t="s">
        <v>109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2"/>
      <c r="M83" s="58"/>
      <c r="N83" s="58"/>
      <c r="O83" s="58"/>
      <c r="P83" s="58"/>
      <c r="Q83" s="111"/>
      <c r="R83" s="111"/>
      <c r="S83" s="134"/>
      <c r="T83" s="55"/>
      <c r="U83" s="167"/>
      <c r="V83" s="55"/>
      <c r="W83" s="167"/>
      <c r="X83" s="68"/>
      <c r="Y83" s="149"/>
      <c r="Z83" s="118"/>
      <c r="AA83" s="55"/>
      <c r="AB83" s="55"/>
    </row>
    <row r="84" spans="1:28" ht="15" customHeight="1">
      <c r="A84" s="230" t="s">
        <v>110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2"/>
    </row>
    <row r="85" spans="1:28" ht="15" customHeight="1">
      <c r="A85" s="230" t="s">
        <v>111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2"/>
    </row>
    <row r="86" spans="1:28" ht="15" customHeight="1">
      <c r="A86" s="230" t="s">
        <v>112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2"/>
    </row>
  </sheetData>
  <autoFilter ref="A6:G67" xr:uid="{218DA706-F141-456B-8110-5BCA4E0E5005}"/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62:L62"/>
    <mergeCell ref="A63:L6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61:L61"/>
    <mergeCell ref="Y6:Y7"/>
    <mergeCell ref="A57:L57"/>
    <mergeCell ref="A58:L58"/>
    <mergeCell ref="A59:L59"/>
    <mergeCell ref="A60:L60"/>
    <mergeCell ref="V6:W6"/>
    <mergeCell ref="X6:X7"/>
    <mergeCell ref="R6:R7"/>
    <mergeCell ref="S6:S7"/>
    <mergeCell ref="T6:U6"/>
    <mergeCell ref="I6:J6"/>
    <mergeCell ref="M6:M7"/>
    <mergeCell ref="A64:L64"/>
    <mergeCell ref="A65:L65"/>
    <mergeCell ref="A66:L66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67:L67"/>
    <mergeCell ref="A86:L86"/>
    <mergeCell ref="A80:L80"/>
    <mergeCell ref="A81:L81"/>
    <mergeCell ref="A82:L82"/>
    <mergeCell ref="A83:L83"/>
    <mergeCell ref="A84:L84"/>
    <mergeCell ref="A85:L85"/>
  </mergeCells>
  <conditionalFormatting sqref="AC8:AC29">
    <cfRule type="notContainsBlanks" dxfId="10" priority="1">
      <formula>LEN(TRIM(AC8))&gt;0</formula>
    </cfRule>
  </conditionalFormatting>
  <dataValidations count="2">
    <dataValidation type="list" allowBlank="1" sqref="H8:H56" xr:uid="{101BBD0F-CBA6-483D-9975-3EE961369231}">
      <formula1>"SERVIÇO,CURSO,EVENTO,REUNIÃO,OUTROS"</formula1>
    </dataValidation>
    <dataValidation type="list" allowBlank="1" sqref="Q55:R55" xr:uid="{2E47F142-4A7F-4DBC-9336-58EC523FD559}">
      <formula1>$AC$8:$AC$197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5B70-3D19-411D-876E-7CB9D4991BF5}">
  <sheetPr>
    <tabColor theme="0"/>
  </sheetPr>
  <dimension ref="A1:AD93"/>
  <sheetViews>
    <sheetView zoomScale="90" zoomScaleNormal="90" zoomScaleSheetLayoutView="80" workbookViewId="0">
      <selection activeCell="P63" sqref="P63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68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1.7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457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52" t="s">
        <v>69</v>
      </c>
      <c r="AA5" s="226" t="s">
        <v>70</v>
      </c>
      <c r="AB5" s="55"/>
      <c r="AC5" s="55"/>
    </row>
    <row r="6" spans="1:30" s="57" customFormat="1" ht="14.25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52" t="s">
        <v>82</v>
      </c>
      <c r="Z6" s="249"/>
      <c r="AA6" s="227"/>
      <c r="AB6" s="56"/>
      <c r="AC6" s="56"/>
      <c r="AD6" s="56"/>
    </row>
    <row r="7" spans="1:30" s="57" customFormat="1" ht="43.5" customHeight="1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51"/>
      <c r="Z7" s="249"/>
      <c r="AA7" s="227"/>
      <c r="AB7" s="56"/>
      <c r="AC7" s="56"/>
      <c r="AD7" s="56"/>
    </row>
    <row r="8" spans="1:30" s="39" customFormat="1" ht="45" customHeight="1">
      <c r="A8" s="169" t="s">
        <v>429</v>
      </c>
      <c r="B8" s="169" t="s">
        <v>429</v>
      </c>
      <c r="C8" s="27" t="s">
        <v>379</v>
      </c>
      <c r="D8" s="27" t="s">
        <v>380</v>
      </c>
      <c r="E8" s="27" t="s">
        <v>287</v>
      </c>
      <c r="F8" s="27" t="s">
        <v>434</v>
      </c>
      <c r="G8" s="62"/>
      <c r="H8" s="29" t="s">
        <v>7</v>
      </c>
      <c r="I8" s="35" t="s">
        <v>142</v>
      </c>
      <c r="J8" s="28" t="s">
        <v>233</v>
      </c>
      <c r="K8" s="35" t="s">
        <v>375</v>
      </c>
      <c r="L8" s="28" t="s">
        <v>435</v>
      </c>
      <c r="M8" s="30">
        <v>45845</v>
      </c>
      <c r="N8" s="30">
        <v>45846</v>
      </c>
      <c r="O8" s="170" t="s">
        <v>220</v>
      </c>
      <c r="P8" s="77" t="s">
        <v>529</v>
      </c>
      <c r="Q8" s="177">
        <v>2976.18</v>
      </c>
      <c r="R8" s="171" t="s">
        <v>226</v>
      </c>
      <c r="S8" s="154">
        <f>Q8</f>
        <v>2976.18</v>
      </c>
      <c r="T8" s="35">
        <v>1</v>
      </c>
      <c r="U8" s="95">
        <v>250.62</v>
      </c>
      <c r="V8" s="35"/>
      <c r="W8" s="95">
        <v>0</v>
      </c>
      <c r="X8" s="35">
        <f t="shared" ref="X8:X11" si="0">T8+V8</f>
        <v>1</v>
      </c>
      <c r="Y8" s="96">
        <f t="shared" ref="Y8:Y63" si="1">(T8*U8)+(V8*W8)</f>
        <v>250.62</v>
      </c>
      <c r="Z8" s="96">
        <f t="shared" ref="Z8:Z63" si="2">Y8+S8</f>
        <v>3226.7999999999997</v>
      </c>
      <c r="AA8" s="178"/>
      <c r="AB8" s="38"/>
      <c r="AC8" s="41"/>
      <c r="AD8" s="38"/>
    </row>
    <row r="9" spans="1:30" s="39" customFormat="1" ht="45" customHeight="1">
      <c r="A9" s="169" t="s">
        <v>429</v>
      </c>
      <c r="B9" s="169" t="s">
        <v>429</v>
      </c>
      <c r="C9" s="27" t="s">
        <v>379</v>
      </c>
      <c r="D9" s="27" t="s">
        <v>380</v>
      </c>
      <c r="E9" s="27" t="s">
        <v>287</v>
      </c>
      <c r="F9" s="27" t="s">
        <v>434</v>
      </c>
      <c r="G9" s="62"/>
      <c r="H9" s="29" t="s">
        <v>7</v>
      </c>
      <c r="I9" s="35" t="s">
        <v>375</v>
      </c>
      <c r="J9" s="28" t="s">
        <v>435</v>
      </c>
      <c r="K9" s="35" t="s">
        <v>375</v>
      </c>
      <c r="L9" s="28" t="s">
        <v>384</v>
      </c>
      <c r="M9" s="30">
        <v>45846</v>
      </c>
      <c r="N9" s="172">
        <v>45847</v>
      </c>
      <c r="O9" s="108" t="s">
        <v>226</v>
      </c>
      <c r="P9" s="108" t="s">
        <v>226</v>
      </c>
      <c r="Q9" s="108" t="s">
        <v>226</v>
      </c>
      <c r="R9" s="108" t="s">
        <v>226</v>
      </c>
      <c r="S9" s="173"/>
      <c r="T9" s="35">
        <v>1</v>
      </c>
      <c r="U9" s="95">
        <v>250.62</v>
      </c>
      <c r="V9" s="35"/>
      <c r="W9" s="95">
        <v>0</v>
      </c>
      <c r="X9" s="35">
        <f t="shared" si="0"/>
        <v>1</v>
      </c>
      <c r="Y9" s="96">
        <f t="shared" si="1"/>
        <v>250.62</v>
      </c>
      <c r="Z9" s="96">
        <f t="shared" si="2"/>
        <v>250.62</v>
      </c>
      <c r="AA9" s="174" t="s">
        <v>431</v>
      </c>
      <c r="AB9" s="38"/>
      <c r="AC9" s="41"/>
      <c r="AD9" s="38"/>
    </row>
    <row r="10" spans="1:30" s="57" customFormat="1" ht="45" customHeight="1">
      <c r="A10" s="169" t="s">
        <v>429</v>
      </c>
      <c r="B10" s="169" t="s">
        <v>429</v>
      </c>
      <c r="C10" s="27" t="s">
        <v>379</v>
      </c>
      <c r="D10" s="27" t="s">
        <v>380</v>
      </c>
      <c r="E10" s="27" t="s">
        <v>287</v>
      </c>
      <c r="F10" s="27" t="s">
        <v>434</v>
      </c>
      <c r="G10" s="62"/>
      <c r="H10" s="29" t="s">
        <v>7</v>
      </c>
      <c r="I10" s="35" t="s">
        <v>375</v>
      </c>
      <c r="J10" s="28" t="s">
        <v>384</v>
      </c>
      <c r="K10" s="35" t="s">
        <v>375</v>
      </c>
      <c r="L10" s="28" t="s">
        <v>436</v>
      </c>
      <c r="M10" s="30">
        <v>45847</v>
      </c>
      <c r="N10" s="30">
        <v>45849</v>
      </c>
      <c r="O10" s="175" t="s">
        <v>437</v>
      </c>
      <c r="P10" s="77" t="s">
        <v>529</v>
      </c>
      <c r="Q10" s="179">
        <v>2153.8000000000002</v>
      </c>
      <c r="R10" s="179">
        <v>2704.22</v>
      </c>
      <c r="S10" s="154">
        <f>Q10</f>
        <v>2153.8000000000002</v>
      </c>
      <c r="T10" s="35">
        <v>2</v>
      </c>
      <c r="U10" s="95">
        <v>313.27999999999997</v>
      </c>
      <c r="V10" s="35">
        <v>1</v>
      </c>
      <c r="W10" s="95">
        <v>94</v>
      </c>
      <c r="X10" s="35">
        <f t="shared" si="0"/>
        <v>3</v>
      </c>
      <c r="Y10" s="96">
        <f t="shared" si="1"/>
        <v>720.56</v>
      </c>
      <c r="Z10" s="96">
        <f t="shared" si="2"/>
        <v>2874.36</v>
      </c>
      <c r="AA10" s="178"/>
      <c r="AB10" s="40"/>
      <c r="AC10" s="41"/>
      <c r="AD10" s="40"/>
    </row>
    <row r="11" spans="1:30" s="57" customFormat="1" ht="45" customHeight="1">
      <c r="A11" s="169" t="s">
        <v>429</v>
      </c>
      <c r="B11" s="169" t="s">
        <v>429</v>
      </c>
      <c r="C11" s="27" t="s">
        <v>180</v>
      </c>
      <c r="D11" s="27">
        <v>861065</v>
      </c>
      <c r="E11" s="27" t="s">
        <v>181</v>
      </c>
      <c r="F11" s="28" t="s">
        <v>438</v>
      </c>
      <c r="G11" s="28"/>
      <c r="H11" s="29" t="s">
        <v>7</v>
      </c>
      <c r="I11" s="35" t="s">
        <v>142</v>
      </c>
      <c r="J11" s="28" t="s">
        <v>233</v>
      </c>
      <c r="K11" s="35" t="s">
        <v>206</v>
      </c>
      <c r="L11" s="50" t="s">
        <v>207</v>
      </c>
      <c r="M11" s="30">
        <v>45847</v>
      </c>
      <c r="N11" s="30">
        <v>45849</v>
      </c>
      <c r="O11" s="37" t="s">
        <v>220</v>
      </c>
      <c r="P11" s="77" t="s">
        <v>529</v>
      </c>
      <c r="Q11" s="105">
        <v>1173.93</v>
      </c>
      <c r="R11" s="105">
        <v>1668.24</v>
      </c>
      <c r="S11" s="154">
        <f>R11+Q11</f>
        <v>2842.17</v>
      </c>
      <c r="T11" s="35">
        <v>2</v>
      </c>
      <c r="U11" s="93">
        <v>332.08</v>
      </c>
      <c r="V11" s="35">
        <v>1</v>
      </c>
      <c r="W11" s="95">
        <v>99.64</v>
      </c>
      <c r="X11" s="35">
        <f t="shared" si="0"/>
        <v>3</v>
      </c>
      <c r="Y11" s="96">
        <f t="shared" si="1"/>
        <v>763.8</v>
      </c>
      <c r="Z11" s="96">
        <f t="shared" si="2"/>
        <v>3605.9700000000003</v>
      </c>
      <c r="AA11" s="176"/>
      <c r="AB11" s="56"/>
      <c r="AC11" s="41"/>
      <c r="AD11" s="56"/>
    </row>
    <row r="12" spans="1:30" s="39" customFormat="1" ht="45" customHeight="1">
      <c r="A12" s="169" t="s">
        <v>429</v>
      </c>
      <c r="B12" s="169" t="s">
        <v>429</v>
      </c>
      <c r="C12" s="27" t="s">
        <v>174</v>
      </c>
      <c r="D12" s="27" t="s">
        <v>301</v>
      </c>
      <c r="E12" s="27" t="s">
        <v>143</v>
      </c>
      <c r="F12" s="28" t="s">
        <v>188</v>
      </c>
      <c r="G12" s="62"/>
      <c r="H12" s="29" t="s">
        <v>7</v>
      </c>
      <c r="I12" s="35" t="s">
        <v>142</v>
      </c>
      <c r="J12" s="28" t="s">
        <v>402</v>
      </c>
      <c r="K12" s="35" t="s">
        <v>142</v>
      </c>
      <c r="L12" s="35" t="s">
        <v>439</v>
      </c>
      <c r="M12" s="30">
        <v>45843</v>
      </c>
      <c r="N12" s="30">
        <v>45843</v>
      </c>
      <c r="O12" s="171" t="s">
        <v>226</v>
      </c>
      <c r="P12" s="171" t="s">
        <v>226</v>
      </c>
      <c r="Q12" s="171" t="s">
        <v>226</v>
      </c>
      <c r="R12" s="171" t="s">
        <v>226</v>
      </c>
      <c r="S12" s="93"/>
      <c r="T12" s="35"/>
      <c r="U12" s="95"/>
      <c r="V12" s="35">
        <v>1</v>
      </c>
      <c r="W12" s="95">
        <v>55</v>
      </c>
      <c r="X12" s="35">
        <f>T12+V12</f>
        <v>1</v>
      </c>
      <c r="Y12" s="96">
        <f t="shared" si="1"/>
        <v>55</v>
      </c>
      <c r="Z12" s="96">
        <f t="shared" si="2"/>
        <v>55</v>
      </c>
      <c r="AA12" s="99" t="s">
        <v>227</v>
      </c>
      <c r="AB12" s="38"/>
      <c r="AC12" s="41"/>
      <c r="AD12" s="38"/>
    </row>
    <row r="13" spans="1:30" s="39" customFormat="1" ht="45" customHeight="1">
      <c r="A13" s="169" t="s">
        <v>429</v>
      </c>
      <c r="B13" s="169" t="s">
        <v>429</v>
      </c>
      <c r="C13" s="27" t="s">
        <v>159</v>
      </c>
      <c r="D13" s="27" t="s">
        <v>269</v>
      </c>
      <c r="E13" s="27" t="s">
        <v>270</v>
      </c>
      <c r="F13" s="28" t="s">
        <v>440</v>
      </c>
      <c r="G13" s="62"/>
      <c r="H13" s="29" t="s">
        <v>7</v>
      </c>
      <c r="I13" s="35" t="s">
        <v>142</v>
      </c>
      <c r="J13" s="28" t="s">
        <v>402</v>
      </c>
      <c r="K13" s="35" t="s">
        <v>142</v>
      </c>
      <c r="L13" s="28" t="s">
        <v>356</v>
      </c>
      <c r="M13" s="30">
        <v>45848</v>
      </c>
      <c r="N13" s="30">
        <v>45849</v>
      </c>
      <c r="O13" s="171" t="s">
        <v>226</v>
      </c>
      <c r="P13" s="171" t="s">
        <v>226</v>
      </c>
      <c r="Q13" s="171" t="s">
        <v>226</v>
      </c>
      <c r="R13" s="171" t="s">
        <v>226</v>
      </c>
      <c r="S13" s="93"/>
      <c r="T13" s="35">
        <v>1</v>
      </c>
      <c r="U13" s="95">
        <v>241.86</v>
      </c>
      <c r="V13" s="35">
        <v>1</v>
      </c>
      <c r="W13" s="95">
        <v>72.540000000000006</v>
      </c>
      <c r="X13" s="35">
        <f>T13+V13</f>
        <v>2</v>
      </c>
      <c r="Y13" s="96">
        <f t="shared" si="1"/>
        <v>314.40000000000003</v>
      </c>
      <c r="Z13" s="96">
        <f t="shared" si="2"/>
        <v>314.40000000000003</v>
      </c>
      <c r="AA13" s="99" t="s">
        <v>227</v>
      </c>
      <c r="AB13" s="38"/>
      <c r="AC13" s="41"/>
      <c r="AD13" s="38"/>
    </row>
    <row r="14" spans="1:30" s="39" customFormat="1" ht="45" customHeight="1">
      <c r="A14" s="169" t="s">
        <v>429</v>
      </c>
      <c r="B14" s="169" t="s">
        <v>429</v>
      </c>
      <c r="C14" s="27" t="s">
        <v>397</v>
      </c>
      <c r="D14" s="27" t="s">
        <v>398</v>
      </c>
      <c r="E14" s="27" t="s">
        <v>399</v>
      </c>
      <c r="F14" s="28" t="s">
        <v>440</v>
      </c>
      <c r="G14" s="62"/>
      <c r="H14" s="29" t="s">
        <v>7</v>
      </c>
      <c r="I14" s="35" t="s">
        <v>142</v>
      </c>
      <c r="J14" s="28" t="s">
        <v>402</v>
      </c>
      <c r="K14" s="35" t="s">
        <v>142</v>
      </c>
      <c r="L14" s="28" t="s">
        <v>356</v>
      </c>
      <c r="M14" s="30">
        <v>45848</v>
      </c>
      <c r="N14" s="30">
        <v>45849</v>
      </c>
      <c r="O14" s="171" t="s">
        <v>226</v>
      </c>
      <c r="P14" s="171" t="s">
        <v>226</v>
      </c>
      <c r="Q14" s="171" t="s">
        <v>226</v>
      </c>
      <c r="R14" s="171" t="s">
        <v>226</v>
      </c>
      <c r="S14" s="93"/>
      <c r="T14" s="35">
        <v>1</v>
      </c>
      <c r="U14" s="95">
        <v>170.12</v>
      </c>
      <c r="V14" s="35">
        <v>1</v>
      </c>
      <c r="W14" s="95">
        <v>57</v>
      </c>
      <c r="X14" s="35">
        <f>T14+V14</f>
        <v>2</v>
      </c>
      <c r="Y14" s="96">
        <f t="shared" si="1"/>
        <v>227.12</v>
      </c>
      <c r="Z14" s="96">
        <f t="shared" si="2"/>
        <v>227.12</v>
      </c>
      <c r="AA14" s="99" t="s">
        <v>227</v>
      </c>
      <c r="AB14" s="38"/>
      <c r="AC14" s="41"/>
      <c r="AD14" s="38"/>
    </row>
    <row r="15" spans="1:30" s="39" customFormat="1" ht="45" customHeight="1">
      <c r="A15" s="169" t="s">
        <v>429</v>
      </c>
      <c r="B15" s="169" t="s">
        <v>429</v>
      </c>
      <c r="C15" s="27" t="s">
        <v>279</v>
      </c>
      <c r="D15" s="27" t="s">
        <v>280</v>
      </c>
      <c r="E15" s="27" t="s">
        <v>281</v>
      </c>
      <c r="F15" s="28" t="s">
        <v>440</v>
      </c>
      <c r="G15" s="62"/>
      <c r="H15" s="29" t="s">
        <v>7</v>
      </c>
      <c r="I15" s="35" t="s">
        <v>142</v>
      </c>
      <c r="J15" s="28" t="s">
        <v>402</v>
      </c>
      <c r="K15" s="35" t="s">
        <v>142</v>
      </c>
      <c r="L15" s="28" t="s">
        <v>356</v>
      </c>
      <c r="M15" s="30">
        <v>45848</v>
      </c>
      <c r="N15" s="30">
        <v>45849</v>
      </c>
      <c r="O15" s="171" t="s">
        <v>226</v>
      </c>
      <c r="P15" s="171" t="s">
        <v>226</v>
      </c>
      <c r="Q15" s="171" t="s">
        <v>226</v>
      </c>
      <c r="R15" s="171" t="s">
        <v>226</v>
      </c>
      <c r="S15" s="93"/>
      <c r="T15" s="35">
        <v>1</v>
      </c>
      <c r="U15" s="95">
        <v>170.12</v>
      </c>
      <c r="V15" s="35">
        <v>1</v>
      </c>
      <c r="W15" s="95">
        <v>57</v>
      </c>
      <c r="X15" s="35">
        <f>T15+V15</f>
        <v>2</v>
      </c>
      <c r="Y15" s="96">
        <f t="shared" si="1"/>
        <v>227.12</v>
      </c>
      <c r="Z15" s="96">
        <f t="shared" si="2"/>
        <v>227.12</v>
      </c>
      <c r="AA15" s="99" t="s">
        <v>227</v>
      </c>
      <c r="AB15" s="38"/>
      <c r="AC15" s="41"/>
      <c r="AD15" s="38"/>
    </row>
    <row r="16" spans="1:30" s="39" customFormat="1" ht="45" customHeight="1">
      <c r="A16" s="169" t="s">
        <v>429</v>
      </c>
      <c r="B16" s="169" t="s">
        <v>429</v>
      </c>
      <c r="C16" s="51" t="s">
        <v>302</v>
      </c>
      <c r="D16" s="27" t="s">
        <v>303</v>
      </c>
      <c r="E16" s="27" t="s">
        <v>304</v>
      </c>
      <c r="F16" s="73" t="s">
        <v>305</v>
      </c>
      <c r="G16" s="62"/>
      <c r="H16" s="29" t="s">
        <v>7</v>
      </c>
      <c r="I16" s="35" t="s">
        <v>142</v>
      </c>
      <c r="J16" s="28" t="s">
        <v>402</v>
      </c>
      <c r="K16" s="35" t="s">
        <v>142</v>
      </c>
      <c r="L16" s="36" t="s">
        <v>306</v>
      </c>
      <c r="M16" s="30">
        <v>45862</v>
      </c>
      <c r="N16" s="30">
        <v>45866</v>
      </c>
      <c r="O16" s="171" t="s">
        <v>226</v>
      </c>
      <c r="P16" s="171" t="s">
        <v>226</v>
      </c>
      <c r="Q16" s="171" t="s">
        <v>226</v>
      </c>
      <c r="R16" s="171" t="s">
        <v>226</v>
      </c>
      <c r="S16" s="93"/>
      <c r="T16" s="35">
        <v>4</v>
      </c>
      <c r="U16" s="95">
        <v>170.12</v>
      </c>
      <c r="V16" s="35">
        <v>1</v>
      </c>
      <c r="W16" s="95">
        <v>57</v>
      </c>
      <c r="X16" s="35">
        <f>T16+V16</f>
        <v>5</v>
      </c>
      <c r="Y16" s="96">
        <f t="shared" si="1"/>
        <v>737.48</v>
      </c>
      <c r="Z16" s="96">
        <f t="shared" si="2"/>
        <v>737.48</v>
      </c>
      <c r="AA16" s="99" t="s">
        <v>227</v>
      </c>
      <c r="AB16" s="38"/>
      <c r="AC16" s="41"/>
      <c r="AD16" s="38"/>
    </row>
    <row r="17" spans="1:30" s="39" customFormat="1" ht="45" customHeight="1">
      <c r="A17" s="169" t="s">
        <v>429</v>
      </c>
      <c r="B17" s="169" t="s">
        <v>429</v>
      </c>
      <c r="C17" s="51" t="s">
        <v>262</v>
      </c>
      <c r="D17" s="27" t="s">
        <v>263</v>
      </c>
      <c r="E17" s="27" t="s">
        <v>412</v>
      </c>
      <c r="F17" s="73" t="s">
        <v>441</v>
      </c>
      <c r="G17" s="62"/>
      <c r="H17" s="29" t="s">
        <v>7</v>
      </c>
      <c r="I17" s="35" t="s">
        <v>142</v>
      </c>
      <c r="J17" s="28" t="s">
        <v>402</v>
      </c>
      <c r="K17" s="35" t="s">
        <v>142</v>
      </c>
      <c r="L17" s="36" t="s">
        <v>442</v>
      </c>
      <c r="M17" s="30">
        <v>45862</v>
      </c>
      <c r="N17" s="30">
        <v>45866</v>
      </c>
      <c r="O17" s="171" t="s">
        <v>226</v>
      </c>
      <c r="P17" s="171" t="s">
        <v>226</v>
      </c>
      <c r="Q17" s="171" t="s">
        <v>226</v>
      </c>
      <c r="R17" s="171" t="s">
        <v>226</v>
      </c>
      <c r="S17" s="93"/>
      <c r="T17" s="35">
        <v>4</v>
      </c>
      <c r="U17" s="95">
        <v>120</v>
      </c>
      <c r="V17" s="35">
        <v>1</v>
      </c>
      <c r="W17" s="95">
        <v>55</v>
      </c>
      <c r="X17" s="35">
        <f t="shared" ref="X17:X20" si="3">T17+V17</f>
        <v>5</v>
      </c>
      <c r="Y17" s="96">
        <f t="shared" si="1"/>
        <v>535</v>
      </c>
      <c r="Z17" s="96">
        <f t="shared" si="2"/>
        <v>535</v>
      </c>
      <c r="AA17" s="99" t="s">
        <v>227</v>
      </c>
      <c r="AB17" s="38"/>
      <c r="AC17" s="41"/>
      <c r="AD17" s="38"/>
    </row>
    <row r="18" spans="1:30" s="39" customFormat="1" ht="45" customHeight="1">
      <c r="A18" s="169" t="s">
        <v>429</v>
      </c>
      <c r="B18" s="169" t="s">
        <v>429</v>
      </c>
      <c r="C18" s="27" t="s">
        <v>174</v>
      </c>
      <c r="D18" s="27" t="s">
        <v>301</v>
      </c>
      <c r="E18" s="27" t="s">
        <v>143</v>
      </c>
      <c r="F18" s="28" t="s">
        <v>188</v>
      </c>
      <c r="G18" s="62"/>
      <c r="H18" s="29" t="s">
        <v>7</v>
      </c>
      <c r="I18" s="35" t="s">
        <v>142</v>
      </c>
      <c r="J18" s="28" t="s">
        <v>402</v>
      </c>
      <c r="K18" s="35" t="s">
        <v>142</v>
      </c>
      <c r="L18" s="35" t="s">
        <v>442</v>
      </c>
      <c r="M18" s="30">
        <v>45862</v>
      </c>
      <c r="N18" s="30">
        <v>45866</v>
      </c>
      <c r="O18" s="171" t="s">
        <v>226</v>
      </c>
      <c r="P18" s="171" t="s">
        <v>226</v>
      </c>
      <c r="Q18" s="171" t="s">
        <v>226</v>
      </c>
      <c r="R18" s="171" t="s">
        <v>226</v>
      </c>
      <c r="S18" s="93"/>
      <c r="T18" s="35">
        <v>4</v>
      </c>
      <c r="U18" s="95">
        <v>120</v>
      </c>
      <c r="V18" s="35">
        <v>1</v>
      </c>
      <c r="W18" s="95">
        <v>55</v>
      </c>
      <c r="X18" s="35">
        <f t="shared" si="3"/>
        <v>5</v>
      </c>
      <c r="Y18" s="96">
        <f t="shared" si="1"/>
        <v>535</v>
      </c>
      <c r="Z18" s="96">
        <f t="shared" si="2"/>
        <v>535</v>
      </c>
      <c r="AA18" s="99" t="s">
        <v>227</v>
      </c>
      <c r="AB18" s="38"/>
      <c r="AC18" s="41"/>
      <c r="AD18" s="38"/>
    </row>
    <row r="19" spans="1:30" s="39" customFormat="1" ht="45" customHeight="1">
      <c r="A19" s="169" t="s">
        <v>429</v>
      </c>
      <c r="B19" s="169" t="s">
        <v>429</v>
      </c>
      <c r="C19" s="27" t="s">
        <v>397</v>
      </c>
      <c r="D19" s="27" t="s">
        <v>398</v>
      </c>
      <c r="E19" s="27" t="s">
        <v>399</v>
      </c>
      <c r="F19" s="28" t="s">
        <v>441</v>
      </c>
      <c r="G19" s="62"/>
      <c r="H19" s="29" t="s">
        <v>7</v>
      </c>
      <c r="I19" s="35" t="s">
        <v>142</v>
      </c>
      <c r="J19" s="28" t="s">
        <v>402</v>
      </c>
      <c r="K19" s="35" t="s">
        <v>142</v>
      </c>
      <c r="L19" s="28" t="s">
        <v>442</v>
      </c>
      <c r="M19" s="30">
        <v>45863</v>
      </c>
      <c r="N19" s="30">
        <v>45864</v>
      </c>
      <c r="O19" s="171" t="s">
        <v>226</v>
      </c>
      <c r="P19" s="171" t="s">
        <v>226</v>
      </c>
      <c r="Q19" s="171" t="s">
        <v>226</v>
      </c>
      <c r="R19" s="171" t="s">
        <v>226</v>
      </c>
      <c r="S19" s="93"/>
      <c r="T19" s="35">
        <v>1</v>
      </c>
      <c r="U19" s="95">
        <v>170.12</v>
      </c>
      <c r="V19" s="35">
        <v>1</v>
      </c>
      <c r="W19" s="95">
        <v>57</v>
      </c>
      <c r="X19" s="35">
        <f t="shared" si="3"/>
        <v>2</v>
      </c>
      <c r="Y19" s="96">
        <f t="shared" si="1"/>
        <v>227.12</v>
      </c>
      <c r="Z19" s="96">
        <f t="shared" si="2"/>
        <v>227.12</v>
      </c>
      <c r="AA19" s="99" t="s">
        <v>227</v>
      </c>
      <c r="AB19" s="38"/>
      <c r="AC19" s="41"/>
      <c r="AD19" s="38"/>
    </row>
    <row r="20" spans="1:30" s="39" customFormat="1" ht="45" customHeight="1">
      <c r="A20" s="169" t="s">
        <v>429</v>
      </c>
      <c r="B20" s="169" t="s">
        <v>429</v>
      </c>
      <c r="C20" s="27" t="s">
        <v>177</v>
      </c>
      <c r="D20" s="27" t="s">
        <v>268</v>
      </c>
      <c r="E20" s="27" t="s">
        <v>178</v>
      </c>
      <c r="F20" s="28" t="s">
        <v>305</v>
      </c>
      <c r="G20" s="62"/>
      <c r="H20" s="29" t="s">
        <v>7</v>
      </c>
      <c r="I20" s="35" t="s">
        <v>142</v>
      </c>
      <c r="J20" s="28" t="s">
        <v>402</v>
      </c>
      <c r="K20" s="35" t="s">
        <v>142</v>
      </c>
      <c r="L20" s="35" t="s">
        <v>443</v>
      </c>
      <c r="M20" s="30">
        <v>45862</v>
      </c>
      <c r="N20" s="30">
        <v>45863</v>
      </c>
      <c r="O20" s="171" t="s">
        <v>226</v>
      </c>
      <c r="P20" s="171" t="s">
        <v>226</v>
      </c>
      <c r="Q20" s="171" t="s">
        <v>226</v>
      </c>
      <c r="R20" s="171" t="s">
        <v>226</v>
      </c>
      <c r="S20" s="93"/>
      <c r="T20" s="35">
        <v>1</v>
      </c>
      <c r="U20" s="95">
        <v>170.12</v>
      </c>
      <c r="V20" s="35">
        <v>1</v>
      </c>
      <c r="W20" s="95">
        <v>57</v>
      </c>
      <c r="X20" s="35">
        <f t="shared" si="3"/>
        <v>2</v>
      </c>
      <c r="Y20" s="96">
        <f t="shared" si="1"/>
        <v>227.12</v>
      </c>
      <c r="Z20" s="96">
        <f t="shared" si="2"/>
        <v>227.12</v>
      </c>
      <c r="AA20" s="99" t="s">
        <v>227</v>
      </c>
      <c r="AB20" s="38"/>
      <c r="AC20" s="41"/>
      <c r="AD20" s="38"/>
    </row>
    <row r="21" spans="1:30" s="57" customFormat="1" ht="45" customHeight="1">
      <c r="A21" s="169" t="s">
        <v>429</v>
      </c>
      <c r="B21" s="169" t="s">
        <v>429</v>
      </c>
      <c r="C21" s="27" t="s">
        <v>159</v>
      </c>
      <c r="D21" s="27" t="s">
        <v>269</v>
      </c>
      <c r="E21" s="27" t="s">
        <v>270</v>
      </c>
      <c r="F21" s="28" t="s">
        <v>441</v>
      </c>
      <c r="G21" s="62"/>
      <c r="H21" s="29" t="s">
        <v>7</v>
      </c>
      <c r="I21" s="35" t="s">
        <v>142</v>
      </c>
      <c r="J21" s="28" t="s">
        <v>402</v>
      </c>
      <c r="K21" s="35" t="s">
        <v>142</v>
      </c>
      <c r="L21" s="28" t="s">
        <v>442</v>
      </c>
      <c r="M21" s="30">
        <v>45863</v>
      </c>
      <c r="N21" s="30">
        <v>45864</v>
      </c>
      <c r="O21" s="171" t="s">
        <v>226</v>
      </c>
      <c r="P21" s="171" t="s">
        <v>226</v>
      </c>
      <c r="Q21" s="171" t="s">
        <v>226</v>
      </c>
      <c r="R21" s="171" t="s">
        <v>226</v>
      </c>
      <c r="S21" s="93"/>
      <c r="T21" s="35">
        <v>1</v>
      </c>
      <c r="U21" s="95">
        <v>241.86</v>
      </c>
      <c r="V21" s="35">
        <v>1</v>
      </c>
      <c r="W21" s="95">
        <v>72.540000000000006</v>
      </c>
      <c r="X21" s="35">
        <v>75.540000000000006</v>
      </c>
      <c r="Y21" s="96">
        <f t="shared" si="1"/>
        <v>314.40000000000003</v>
      </c>
      <c r="Z21" s="96">
        <f t="shared" si="2"/>
        <v>314.40000000000003</v>
      </c>
      <c r="AA21" s="99" t="s">
        <v>227</v>
      </c>
      <c r="AB21" s="56"/>
      <c r="AC21" s="41"/>
      <c r="AD21" s="56"/>
    </row>
    <row r="22" spans="1:30" s="39" customFormat="1" ht="45" customHeight="1">
      <c r="A22" s="169" t="s">
        <v>429</v>
      </c>
      <c r="B22" s="169" t="s">
        <v>429</v>
      </c>
      <c r="C22" s="51" t="s">
        <v>351</v>
      </c>
      <c r="D22" s="27" t="s">
        <v>352</v>
      </c>
      <c r="E22" s="27" t="s">
        <v>353</v>
      </c>
      <c r="F22" s="28" t="s">
        <v>305</v>
      </c>
      <c r="G22" s="62"/>
      <c r="H22" s="29" t="s">
        <v>7</v>
      </c>
      <c r="I22" s="35" t="s">
        <v>142</v>
      </c>
      <c r="J22" s="28" t="s">
        <v>402</v>
      </c>
      <c r="K22" s="35" t="s">
        <v>142</v>
      </c>
      <c r="L22" s="35" t="s">
        <v>443</v>
      </c>
      <c r="M22" s="30">
        <v>45862</v>
      </c>
      <c r="N22" s="30">
        <v>45863</v>
      </c>
      <c r="O22" s="171" t="s">
        <v>226</v>
      </c>
      <c r="P22" s="171" t="s">
        <v>226</v>
      </c>
      <c r="Q22" s="171" t="s">
        <v>226</v>
      </c>
      <c r="R22" s="171" t="s">
        <v>226</v>
      </c>
      <c r="S22" s="93"/>
      <c r="T22" s="35">
        <v>1</v>
      </c>
      <c r="U22" s="95">
        <v>170.12</v>
      </c>
      <c r="V22" s="35">
        <v>1</v>
      </c>
      <c r="W22" s="95">
        <v>57</v>
      </c>
      <c r="X22" s="35">
        <f t="shared" ref="X22:X63" si="4">T22+V22</f>
        <v>2</v>
      </c>
      <c r="Y22" s="96">
        <f t="shared" si="1"/>
        <v>227.12</v>
      </c>
      <c r="Z22" s="96">
        <f t="shared" si="2"/>
        <v>227.12</v>
      </c>
      <c r="AA22" s="99" t="s">
        <v>227</v>
      </c>
      <c r="AB22" s="38"/>
      <c r="AC22" s="41"/>
      <c r="AD22" s="38"/>
    </row>
    <row r="23" spans="1:30" s="39" customFormat="1" ht="45" customHeight="1">
      <c r="A23" s="169" t="s">
        <v>429</v>
      </c>
      <c r="B23" s="169" t="s">
        <v>429</v>
      </c>
      <c r="C23" s="51" t="s">
        <v>307</v>
      </c>
      <c r="D23" s="27" t="s">
        <v>308</v>
      </c>
      <c r="E23" s="27" t="s">
        <v>309</v>
      </c>
      <c r="F23" s="73" t="s">
        <v>305</v>
      </c>
      <c r="G23" s="62"/>
      <c r="H23" s="29" t="s">
        <v>7</v>
      </c>
      <c r="I23" s="35" t="s">
        <v>142</v>
      </c>
      <c r="J23" s="28" t="s">
        <v>402</v>
      </c>
      <c r="K23" s="35" t="s">
        <v>142</v>
      </c>
      <c r="L23" s="35" t="s">
        <v>443</v>
      </c>
      <c r="M23" s="30">
        <v>45862</v>
      </c>
      <c r="N23" s="30">
        <v>45863</v>
      </c>
      <c r="O23" s="171" t="s">
        <v>226</v>
      </c>
      <c r="P23" s="171" t="s">
        <v>226</v>
      </c>
      <c r="Q23" s="171" t="s">
        <v>226</v>
      </c>
      <c r="R23" s="171" t="s">
        <v>226</v>
      </c>
      <c r="S23" s="93"/>
      <c r="T23" s="35">
        <v>1</v>
      </c>
      <c r="U23" s="95">
        <v>120</v>
      </c>
      <c r="V23" s="35">
        <v>1</v>
      </c>
      <c r="W23" s="95">
        <v>55</v>
      </c>
      <c r="X23" s="35">
        <f t="shared" si="4"/>
        <v>2</v>
      </c>
      <c r="Y23" s="96">
        <f t="shared" si="1"/>
        <v>175</v>
      </c>
      <c r="Z23" s="96">
        <f t="shared" si="2"/>
        <v>175</v>
      </c>
      <c r="AA23" s="99" t="s">
        <v>227</v>
      </c>
      <c r="AB23" s="38"/>
      <c r="AC23" s="41"/>
      <c r="AD23" s="38"/>
    </row>
    <row r="24" spans="1:30" s="39" customFormat="1" ht="45" customHeight="1">
      <c r="A24" s="169" t="s">
        <v>429</v>
      </c>
      <c r="B24" s="169" t="s">
        <v>429</v>
      </c>
      <c r="C24" s="27" t="s">
        <v>279</v>
      </c>
      <c r="D24" s="27" t="s">
        <v>280</v>
      </c>
      <c r="E24" s="27" t="s">
        <v>281</v>
      </c>
      <c r="F24" s="28" t="s">
        <v>441</v>
      </c>
      <c r="G24" s="62"/>
      <c r="H24" s="29" t="s">
        <v>7</v>
      </c>
      <c r="I24" s="35" t="s">
        <v>142</v>
      </c>
      <c r="J24" s="28" t="s">
        <v>402</v>
      </c>
      <c r="K24" s="35" t="s">
        <v>142</v>
      </c>
      <c r="L24" s="28" t="s">
        <v>442</v>
      </c>
      <c r="M24" s="30">
        <v>45863</v>
      </c>
      <c r="N24" s="30">
        <v>45864</v>
      </c>
      <c r="O24" s="171" t="s">
        <v>226</v>
      </c>
      <c r="P24" s="171" t="s">
        <v>226</v>
      </c>
      <c r="Q24" s="171" t="s">
        <v>226</v>
      </c>
      <c r="R24" s="171" t="s">
        <v>226</v>
      </c>
      <c r="S24" s="93"/>
      <c r="T24" s="35">
        <v>1</v>
      </c>
      <c r="U24" s="95">
        <v>170.12</v>
      </c>
      <c r="V24" s="35">
        <v>1</v>
      </c>
      <c r="W24" s="95">
        <v>57</v>
      </c>
      <c r="X24" s="35">
        <f t="shared" si="4"/>
        <v>2</v>
      </c>
      <c r="Y24" s="96">
        <f t="shared" si="1"/>
        <v>227.12</v>
      </c>
      <c r="Z24" s="96">
        <f t="shared" si="2"/>
        <v>227.12</v>
      </c>
      <c r="AA24" s="99" t="s">
        <v>227</v>
      </c>
      <c r="AB24" s="38"/>
      <c r="AC24" s="41"/>
      <c r="AD24" s="38"/>
    </row>
    <row r="25" spans="1:30" s="57" customFormat="1" ht="45" customHeight="1">
      <c r="A25" s="169" t="s">
        <v>429</v>
      </c>
      <c r="B25" s="169" t="s">
        <v>429</v>
      </c>
      <c r="C25" s="27" t="s">
        <v>427</v>
      </c>
      <c r="D25" s="27" t="s">
        <v>238</v>
      </c>
      <c r="E25" s="27" t="s">
        <v>169</v>
      </c>
      <c r="F25" s="28" t="s">
        <v>444</v>
      </c>
      <c r="G25" s="62"/>
      <c r="H25" s="29" t="s">
        <v>7</v>
      </c>
      <c r="I25" s="35" t="s">
        <v>142</v>
      </c>
      <c r="J25" s="28" t="s">
        <v>233</v>
      </c>
      <c r="K25" s="35" t="s">
        <v>183</v>
      </c>
      <c r="L25" s="28" t="s">
        <v>184</v>
      </c>
      <c r="M25" s="30">
        <v>45865</v>
      </c>
      <c r="N25" s="30">
        <v>45867</v>
      </c>
      <c r="O25" s="171" t="s">
        <v>226</v>
      </c>
      <c r="P25" s="171" t="s">
        <v>226</v>
      </c>
      <c r="Q25" s="171" t="s">
        <v>226</v>
      </c>
      <c r="R25" s="171" t="s">
        <v>226</v>
      </c>
      <c r="S25" s="93"/>
      <c r="T25" s="35">
        <v>2</v>
      </c>
      <c r="U25" s="95">
        <v>332.08</v>
      </c>
      <c r="V25" s="35"/>
      <c r="W25" s="95"/>
      <c r="X25" s="35">
        <f t="shared" si="4"/>
        <v>2</v>
      </c>
      <c r="Y25" s="96">
        <f t="shared" si="1"/>
        <v>664.16</v>
      </c>
      <c r="Z25" s="96">
        <f t="shared" si="2"/>
        <v>664.16</v>
      </c>
      <c r="AA25" s="174" t="s">
        <v>431</v>
      </c>
      <c r="AB25" s="56"/>
      <c r="AC25" s="41"/>
      <c r="AD25" s="56"/>
    </row>
    <row r="26" spans="1:30" s="57" customFormat="1" ht="45" customHeight="1">
      <c r="A26" s="169" t="s">
        <v>429</v>
      </c>
      <c r="B26" s="169" t="s">
        <v>429</v>
      </c>
      <c r="C26" s="27" t="s">
        <v>427</v>
      </c>
      <c r="D26" s="27" t="s">
        <v>238</v>
      </c>
      <c r="E26" s="27" t="s">
        <v>169</v>
      </c>
      <c r="F26" s="28" t="s">
        <v>444</v>
      </c>
      <c r="G26" s="62"/>
      <c r="H26" s="29" t="s">
        <v>7</v>
      </c>
      <c r="I26" s="35" t="s">
        <v>183</v>
      </c>
      <c r="J26" s="28" t="s">
        <v>184</v>
      </c>
      <c r="K26" s="35" t="s">
        <v>183</v>
      </c>
      <c r="L26" s="28" t="s">
        <v>325</v>
      </c>
      <c r="M26" s="30">
        <v>45867</v>
      </c>
      <c r="N26" s="30">
        <v>45868</v>
      </c>
      <c r="O26" s="171" t="s">
        <v>226</v>
      </c>
      <c r="P26" s="171" t="s">
        <v>226</v>
      </c>
      <c r="Q26" s="171" t="s">
        <v>226</v>
      </c>
      <c r="R26" s="171" t="s">
        <v>226</v>
      </c>
      <c r="S26" s="93"/>
      <c r="T26" s="35">
        <v>1</v>
      </c>
      <c r="U26" s="95">
        <v>250.62</v>
      </c>
      <c r="V26" s="35"/>
      <c r="W26" s="95"/>
      <c r="X26" s="35">
        <f t="shared" si="4"/>
        <v>1</v>
      </c>
      <c r="Y26" s="96">
        <f t="shared" si="1"/>
        <v>250.62</v>
      </c>
      <c r="Z26" s="96">
        <f t="shared" si="2"/>
        <v>250.62</v>
      </c>
      <c r="AA26" s="174" t="s">
        <v>431</v>
      </c>
      <c r="AB26" s="56"/>
      <c r="AC26" s="41"/>
      <c r="AD26" s="56"/>
    </row>
    <row r="27" spans="1:30" s="57" customFormat="1" ht="45" customHeight="1">
      <c r="A27" s="169" t="s">
        <v>429</v>
      </c>
      <c r="B27" s="169" t="s">
        <v>429</v>
      </c>
      <c r="C27" s="27" t="s">
        <v>427</v>
      </c>
      <c r="D27" s="27" t="s">
        <v>238</v>
      </c>
      <c r="E27" s="27" t="s">
        <v>169</v>
      </c>
      <c r="F27" s="28" t="s">
        <v>444</v>
      </c>
      <c r="G27" s="62"/>
      <c r="H27" s="29" t="s">
        <v>7</v>
      </c>
      <c r="I27" s="35" t="s">
        <v>183</v>
      </c>
      <c r="J27" s="28" t="s">
        <v>325</v>
      </c>
      <c r="K27" s="35" t="s">
        <v>183</v>
      </c>
      <c r="L27" s="28" t="s">
        <v>445</v>
      </c>
      <c r="M27" s="30">
        <v>45868</v>
      </c>
      <c r="N27" s="30">
        <v>45869</v>
      </c>
      <c r="O27" s="171" t="s">
        <v>226</v>
      </c>
      <c r="P27" s="171" t="s">
        <v>226</v>
      </c>
      <c r="Q27" s="171" t="s">
        <v>226</v>
      </c>
      <c r="R27" s="171" t="s">
        <v>226</v>
      </c>
      <c r="S27" s="93"/>
      <c r="T27" s="35">
        <v>1</v>
      </c>
      <c r="U27" s="95">
        <v>250.62</v>
      </c>
      <c r="V27" s="35"/>
      <c r="W27" s="95"/>
      <c r="X27" s="35">
        <f t="shared" si="4"/>
        <v>1</v>
      </c>
      <c r="Y27" s="96">
        <f t="shared" si="1"/>
        <v>250.62</v>
      </c>
      <c r="Z27" s="96">
        <f t="shared" si="2"/>
        <v>250.62</v>
      </c>
      <c r="AA27" s="174" t="s">
        <v>431</v>
      </c>
      <c r="AB27" s="56"/>
      <c r="AC27" s="41"/>
      <c r="AD27" s="56"/>
    </row>
    <row r="28" spans="1:30" s="57" customFormat="1" ht="45" customHeight="1">
      <c r="A28" s="169" t="s">
        <v>429</v>
      </c>
      <c r="B28" s="169" t="s">
        <v>429</v>
      </c>
      <c r="C28" s="27" t="s">
        <v>427</v>
      </c>
      <c r="D28" s="27" t="s">
        <v>238</v>
      </c>
      <c r="E28" s="27" t="s">
        <v>169</v>
      </c>
      <c r="F28" s="28" t="s">
        <v>444</v>
      </c>
      <c r="G28" s="62"/>
      <c r="H28" s="29" t="s">
        <v>7</v>
      </c>
      <c r="I28" s="35" t="s">
        <v>183</v>
      </c>
      <c r="J28" s="28" t="s">
        <v>445</v>
      </c>
      <c r="K28" s="35" t="s">
        <v>206</v>
      </c>
      <c r="L28" s="28" t="s">
        <v>207</v>
      </c>
      <c r="M28" s="30">
        <v>45869</v>
      </c>
      <c r="N28" s="30">
        <v>45870</v>
      </c>
      <c r="O28" s="171" t="s">
        <v>226</v>
      </c>
      <c r="P28" s="171" t="s">
        <v>226</v>
      </c>
      <c r="Q28" s="171" t="s">
        <v>226</v>
      </c>
      <c r="R28" s="171" t="s">
        <v>226</v>
      </c>
      <c r="S28" s="93"/>
      <c r="T28" s="35">
        <v>1</v>
      </c>
      <c r="U28" s="95">
        <v>332.08</v>
      </c>
      <c r="V28" s="35">
        <v>1</v>
      </c>
      <c r="W28" s="95">
        <v>99.64</v>
      </c>
      <c r="X28" s="35">
        <f t="shared" si="4"/>
        <v>2</v>
      </c>
      <c r="Y28" s="96">
        <f t="shared" si="1"/>
        <v>431.71999999999997</v>
      </c>
      <c r="Z28" s="96">
        <f t="shared" si="2"/>
        <v>431.71999999999997</v>
      </c>
      <c r="AA28" s="174" t="s">
        <v>431</v>
      </c>
      <c r="AB28" s="40"/>
      <c r="AC28" s="41"/>
      <c r="AD28" s="40"/>
    </row>
    <row r="29" spans="1:30" ht="42" customHeight="1">
      <c r="A29" s="169" t="s">
        <v>429</v>
      </c>
      <c r="B29" s="169" t="s">
        <v>429</v>
      </c>
      <c r="C29" s="27" t="s">
        <v>180</v>
      </c>
      <c r="D29" s="27">
        <v>861065</v>
      </c>
      <c r="E29" s="27" t="s">
        <v>181</v>
      </c>
      <c r="F29" s="28" t="s">
        <v>444</v>
      </c>
      <c r="G29" s="62"/>
      <c r="H29" s="29" t="s">
        <v>7</v>
      </c>
      <c r="I29" s="35" t="s">
        <v>142</v>
      </c>
      <c r="J29" s="146" t="s">
        <v>233</v>
      </c>
      <c r="K29" s="35" t="s">
        <v>183</v>
      </c>
      <c r="L29" s="28" t="s">
        <v>184</v>
      </c>
      <c r="M29" s="30">
        <v>45865</v>
      </c>
      <c r="N29" s="30">
        <v>45867</v>
      </c>
      <c r="O29" s="171" t="s">
        <v>226</v>
      </c>
      <c r="P29" s="171" t="s">
        <v>226</v>
      </c>
      <c r="Q29" s="171" t="s">
        <v>226</v>
      </c>
      <c r="R29" s="171" t="s">
        <v>226</v>
      </c>
      <c r="S29" s="93"/>
      <c r="T29" s="35">
        <v>2</v>
      </c>
      <c r="U29" s="95">
        <v>332.08</v>
      </c>
      <c r="V29" s="35"/>
      <c r="W29" s="95"/>
      <c r="X29" s="35">
        <f t="shared" si="4"/>
        <v>2</v>
      </c>
      <c r="Y29" s="96">
        <f t="shared" si="1"/>
        <v>664.16</v>
      </c>
      <c r="Z29" s="96">
        <f t="shared" si="2"/>
        <v>664.16</v>
      </c>
      <c r="AA29" s="174" t="s">
        <v>431</v>
      </c>
      <c r="AB29" s="55"/>
      <c r="AC29" s="41"/>
    </row>
    <row r="30" spans="1:30" ht="44.25" customHeight="1">
      <c r="A30" s="169" t="s">
        <v>429</v>
      </c>
      <c r="B30" s="169" t="s">
        <v>429</v>
      </c>
      <c r="C30" s="27" t="s">
        <v>180</v>
      </c>
      <c r="D30" s="27">
        <v>861065</v>
      </c>
      <c r="E30" s="27" t="s">
        <v>181</v>
      </c>
      <c r="F30" s="28" t="s">
        <v>444</v>
      </c>
      <c r="G30" s="62"/>
      <c r="H30" s="29" t="s">
        <v>7</v>
      </c>
      <c r="I30" s="35" t="s">
        <v>183</v>
      </c>
      <c r="J30" s="146" t="s">
        <v>184</v>
      </c>
      <c r="K30" s="35" t="s">
        <v>183</v>
      </c>
      <c r="L30" s="28" t="s">
        <v>325</v>
      </c>
      <c r="M30" s="30">
        <v>45867</v>
      </c>
      <c r="N30" s="30">
        <v>45868</v>
      </c>
      <c r="O30" s="171" t="s">
        <v>226</v>
      </c>
      <c r="P30" s="171" t="s">
        <v>226</v>
      </c>
      <c r="Q30" s="171" t="s">
        <v>226</v>
      </c>
      <c r="R30" s="171" t="s">
        <v>226</v>
      </c>
      <c r="S30" s="93"/>
      <c r="T30" s="35">
        <v>1</v>
      </c>
      <c r="U30" s="95">
        <v>250.62</v>
      </c>
      <c r="V30" s="35"/>
      <c r="W30" s="95"/>
      <c r="X30" s="35">
        <f t="shared" si="4"/>
        <v>1</v>
      </c>
      <c r="Y30" s="96">
        <f t="shared" si="1"/>
        <v>250.62</v>
      </c>
      <c r="Z30" s="96">
        <f t="shared" si="2"/>
        <v>250.62</v>
      </c>
      <c r="AA30" s="174" t="s">
        <v>431</v>
      </c>
      <c r="AB30" s="55"/>
    </row>
    <row r="31" spans="1:30" ht="38.25" customHeight="1">
      <c r="A31" s="169" t="s">
        <v>429</v>
      </c>
      <c r="B31" s="169" t="s">
        <v>429</v>
      </c>
      <c r="C31" s="27" t="s">
        <v>180</v>
      </c>
      <c r="D31" s="27">
        <v>861065</v>
      </c>
      <c r="E31" s="27" t="s">
        <v>181</v>
      </c>
      <c r="F31" s="28" t="s">
        <v>444</v>
      </c>
      <c r="G31" s="62"/>
      <c r="H31" s="29" t="s">
        <v>7</v>
      </c>
      <c r="I31" s="35" t="s">
        <v>183</v>
      </c>
      <c r="J31" s="146" t="s">
        <v>325</v>
      </c>
      <c r="K31" s="35" t="s">
        <v>183</v>
      </c>
      <c r="L31" s="28" t="s">
        <v>445</v>
      </c>
      <c r="M31" s="30">
        <v>45868</v>
      </c>
      <c r="N31" s="30">
        <v>45869</v>
      </c>
      <c r="O31" s="171" t="s">
        <v>226</v>
      </c>
      <c r="P31" s="171" t="s">
        <v>226</v>
      </c>
      <c r="Q31" s="171" t="s">
        <v>226</v>
      </c>
      <c r="R31" s="171" t="s">
        <v>226</v>
      </c>
      <c r="S31" s="93"/>
      <c r="T31" s="35">
        <v>1</v>
      </c>
      <c r="U31" s="95">
        <v>250.62</v>
      </c>
      <c r="V31" s="35"/>
      <c r="W31" s="95"/>
      <c r="X31" s="35">
        <f t="shared" si="4"/>
        <v>1</v>
      </c>
      <c r="Y31" s="96">
        <f t="shared" si="1"/>
        <v>250.62</v>
      </c>
      <c r="Z31" s="96">
        <f t="shared" si="2"/>
        <v>250.62</v>
      </c>
      <c r="AA31" s="174" t="s">
        <v>431</v>
      </c>
      <c r="AB31" s="55"/>
    </row>
    <row r="32" spans="1:30" ht="40.5" customHeight="1">
      <c r="A32" s="169" t="s">
        <v>429</v>
      </c>
      <c r="B32" s="169" t="s">
        <v>429</v>
      </c>
      <c r="C32" s="27" t="s">
        <v>180</v>
      </c>
      <c r="D32" s="27">
        <v>861065</v>
      </c>
      <c r="E32" s="27" t="s">
        <v>181</v>
      </c>
      <c r="F32" s="28" t="s">
        <v>444</v>
      </c>
      <c r="G32" s="62"/>
      <c r="H32" s="29" t="s">
        <v>7</v>
      </c>
      <c r="I32" s="35" t="s">
        <v>183</v>
      </c>
      <c r="J32" s="146" t="s">
        <v>445</v>
      </c>
      <c r="K32" s="35" t="s">
        <v>206</v>
      </c>
      <c r="L32" s="28" t="s">
        <v>207</v>
      </c>
      <c r="M32" s="30">
        <v>45869</v>
      </c>
      <c r="N32" s="30">
        <v>45870</v>
      </c>
      <c r="O32" s="171" t="s">
        <v>226</v>
      </c>
      <c r="P32" s="171" t="s">
        <v>226</v>
      </c>
      <c r="Q32" s="171" t="s">
        <v>226</v>
      </c>
      <c r="R32" s="171" t="s">
        <v>226</v>
      </c>
      <c r="S32" s="93"/>
      <c r="T32" s="35">
        <v>1</v>
      </c>
      <c r="U32" s="95">
        <v>332.08</v>
      </c>
      <c r="V32" s="35">
        <v>1</v>
      </c>
      <c r="W32" s="95">
        <v>99.64</v>
      </c>
      <c r="X32" s="35">
        <f t="shared" si="4"/>
        <v>2</v>
      </c>
      <c r="Y32" s="96">
        <f t="shared" si="1"/>
        <v>431.71999999999997</v>
      </c>
      <c r="Z32" s="96">
        <f t="shared" si="2"/>
        <v>431.71999999999997</v>
      </c>
      <c r="AA32" s="174" t="s">
        <v>431</v>
      </c>
      <c r="AB32" s="55"/>
      <c r="AC32" s="55"/>
      <c r="AD32" s="55"/>
    </row>
    <row r="33" spans="1:30" ht="49.5" customHeight="1">
      <c r="A33" s="169" t="s">
        <v>429</v>
      </c>
      <c r="B33" s="169" t="s">
        <v>429</v>
      </c>
      <c r="C33" s="27" t="s">
        <v>149</v>
      </c>
      <c r="D33" s="27" t="s">
        <v>150</v>
      </c>
      <c r="E33" s="27" t="s">
        <v>158</v>
      </c>
      <c r="F33" s="28" t="s">
        <v>444</v>
      </c>
      <c r="G33" s="62"/>
      <c r="H33" s="29" t="s">
        <v>7</v>
      </c>
      <c r="I33" s="35" t="s">
        <v>142</v>
      </c>
      <c r="J33" s="146" t="s">
        <v>233</v>
      </c>
      <c r="K33" s="35" t="s">
        <v>183</v>
      </c>
      <c r="L33" s="28" t="s">
        <v>184</v>
      </c>
      <c r="M33" s="30">
        <v>45865</v>
      </c>
      <c r="N33" s="30">
        <v>45867</v>
      </c>
      <c r="O33" s="171" t="s">
        <v>226</v>
      </c>
      <c r="P33" s="171" t="s">
        <v>226</v>
      </c>
      <c r="Q33" s="171" t="s">
        <v>226</v>
      </c>
      <c r="R33" s="171" t="s">
        <v>226</v>
      </c>
      <c r="S33" s="93"/>
      <c r="T33" s="35">
        <v>2</v>
      </c>
      <c r="U33" s="95">
        <v>332.08</v>
      </c>
      <c r="V33" s="35"/>
      <c r="W33" s="95"/>
      <c r="X33" s="35">
        <f t="shared" si="4"/>
        <v>2</v>
      </c>
      <c r="Y33" s="96">
        <f t="shared" si="1"/>
        <v>664.16</v>
      </c>
      <c r="Z33" s="96">
        <f t="shared" si="2"/>
        <v>664.16</v>
      </c>
      <c r="AA33" s="174" t="s">
        <v>431</v>
      </c>
      <c r="AB33" s="55"/>
    </row>
    <row r="34" spans="1:30" ht="50.25" customHeight="1">
      <c r="A34" s="169" t="s">
        <v>429</v>
      </c>
      <c r="B34" s="169" t="s">
        <v>429</v>
      </c>
      <c r="C34" s="27" t="s">
        <v>149</v>
      </c>
      <c r="D34" s="27" t="s">
        <v>150</v>
      </c>
      <c r="E34" s="27" t="s">
        <v>158</v>
      </c>
      <c r="F34" s="28" t="s">
        <v>444</v>
      </c>
      <c r="G34" s="62"/>
      <c r="H34" s="29" t="s">
        <v>7</v>
      </c>
      <c r="I34" s="35" t="s">
        <v>183</v>
      </c>
      <c r="J34" s="28" t="s">
        <v>184</v>
      </c>
      <c r="K34" s="35" t="s">
        <v>183</v>
      </c>
      <c r="L34" s="28" t="s">
        <v>325</v>
      </c>
      <c r="M34" s="30">
        <v>45867</v>
      </c>
      <c r="N34" s="30">
        <v>45868</v>
      </c>
      <c r="O34" s="171" t="s">
        <v>226</v>
      </c>
      <c r="P34" s="171" t="s">
        <v>226</v>
      </c>
      <c r="Q34" s="171" t="s">
        <v>226</v>
      </c>
      <c r="R34" s="171" t="s">
        <v>226</v>
      </c>
      <c r="S34" s="93"/>
      <c r="T34" s="35">
        <v>1</v>
      </c>
      <c r="U34" s="95">
        <v>250.62</v>
      </c>
      <c r="V34" s="35"/>
      <c r="W34" s="95"/>
      <c r="X34" s="35">
        <f t="shared" si="4"/>
        <v>1</v>
      </c>
      <c r="Y34" s="96">
        <f t="shared" si="1"/>
        <v>250.62</v>
      </c>
      <c r="Z34" s="96">
        <f t="shared" si="2"/>
        <v>250.62</v>
      </c>
      <c r="AA34" s="174" t="s">
        <v>431</v>
      </c>
      <c r="AB34" s="55"/>
    </row>
    <row r="35" spans="1:30" ht="45" customHeight="1">
      <c r="A35" s="169" t="s">
        <v>429</v>
      </c>
      <c r="B35" s="169" t="s">
        <v>429</v>
      </c>
      <c r="C35" s="27" t="s">
        <v>149</v>
      </c>
      <c r="D35" s="27" t="s">
        <v>150</v>
      </c>
      <c r="E35" s="27" t="s">
        <v>158</v>
      </c>
      <c r="F35" s="28" t="s">
        <v>444</v>
      </c>
      <c r="G35" s="62"/>
      <c r="H35" s="29" t="s">
        <v>7</v>
      </c>
      <c r="I35" s="35" t="s">
        <v>183</v>
      </c>
      <c r="J35" s="28" t="s">
        <v>325</v>
      </c>
      <c r="K35" s="35" t="s">
        <v>183</v>
      </c>
      <c r="L35" s="28" t="s">
        <v>445</v>
      </c>
      <c r="M35" s="30">
        <v>45868</v>
      </c>
      <c r="N35" s="30">
        <v>45869</v>
      </c>
      <c r="O35" s="171" t="s">
        <v>226</v>
      </c>
      <c r="P35" s="171" t="s">
        <v>226</v>
      </c>
      <c r="Q35" s="171" t="s">
        <v>226</v>
      </c>
      <c r="R35" s="171" t="s">
        <v>226</v>
      </c>
      <c r="S35" s="93"/>
      <c r="T35" s="35">
        <v>1</v>
      </c>
      <c r="U35" s="95">
        <v>250.62</v>
      </c>
      <c r="V35" s="35"/>
      <c r="W35" s="95"/>
      <c r="X35" s="35">
        <f t="shared" si="4"/>
        <v>1</v>
      </c>
      <c r="Y35" s="96">
        <f t="shared" si="1"/>
        <v>250.62</v>
      </c>
      <c r="Z35" s="96">
        <f t="shared" si="2"/>
        <v>250.62</v>
      </c>
      <c r="AA35" s="174" t="s">
        <v>431</v>
      </c>
      <c r="AB35" s="55"/>
    </row>
    <row r="36" spans="1:30" ht="41.25" customHeight="1">
      <c r="A36" s="169" t="s">
        <v>429</v>
      </c>
      <c r="B36" s="169" t="s">
        <v>429</v>
      </c>
      <c r="C36" s="27" t="s">
        <v>149</v>
      </c>
      <c r="D36" s="27" t="s">
        <v>150</v>
      </c>
      <c r="E36" s="27" t="s">
        <v>158</v>
      </c>
      <c r="F36" s="28" t="s">
        <v>444</v>
      </c>
      <c r="G36" s="62"/>
      <c r="H36" s="29" t="s">
        <v>7</v>
      </c>
      <c r="I36" s="35" t="s">
        <v>183</v>
      </c>
      <c r="J36" s="28" t="s">
        <v>445</v>
      </c>
      <c r="K36" s="35" t="s">
        <v>206</v>
      </c>
      <c r="L36" s="28" t="s">
        <v>207</v>
      </c>
      <c r="M36" s="30">
        <v>45869</v>
      </c>
      <c r="N36" s="30">
        <v>45870</v>
      </c>
      <c r="O36" s="171" t="s">
        <v>226</v>
      </c>
      <c r="P36" s="171" t="s">
        <v>226</v>
      </c>
      <c r="Q36" s="171" t="s">
        <v>226</v>
      </c>
      <c r="R36" s="171" t="s">
        <v>226</v>
      </c>
      <c r="S36" s="93"/>
      <c r="T36" s="35">
        <v>1</v>
      </c>
      <c r="U36" s="95">
        <v>332.08</v>
      </c>
      <c r="V36" s="35">
        <v>1</v>
      </c>
      <c r="W36" s="95">
        <v>99.64</v>
      </c>
      <c r="X36" s="35">
        <f t="shared" si="4"/>
        <v>2</v>
      </c>
      <c r="Y36" s="96">
        <f t="shared" si="1"/>
        <v>431.71999999999997</v>
      </c>
      <c r="Z36" s="96">
        <f t="shared" si="2"/>
        <v>431.71999999999997</v>
      </c>
      <c r="AA36" s="174" t="s">
        <v>431</v>
      </c>
      <c r="AB36" s="55"/>
    </row>
    <row r="37" spans="1:30" ht="43.5" customHeight="1">
      <c r="A37" s="169" t="s">
        <v>429</v>
      </c>
      <c r="B37" s="169" t="s">
        <v>429</v>
      </c>
      <c r="C37" s="27" t="s">
        <v>446</v>
      </c>
      <c r="D37" s="27" t="s">
        <v>447</v>
      </c>
      <c r="E37" s="27" t="s">
        <v>412</v>
      </c>
      <c r="F37" s="28" t="s">
        <v>441</v>
      </c>
      <c r="G37" s="62"/>
      <c r="H37" s="29" t="s">
        <v>7</v>
      </c>
      <c r="I37" s="35" t="s">
        <v>142</v>
      </c>
      <c r="J37" s="28" t="s">
        <v>402</v>
      </c>
      <c r="K37" s="35" t="s">
        <v>142</v>
      </c>
      <c r="L37" s="28" t="s">
        <v>443</v>
      </c>
      <c r="M37" s="30">
        <v>45869</v>
      </c>
      <c r="N37" s="30">
        <v>45873</v>
      </c>
      <c r="O37" s="171" t="s">
        <v>226</v>
      </c>
      <c r="P37" s="171" t="s">
        <v>226</v>
      </c>
      <c r="Q37" s="171" t="s">
        <v>226</v>
      </c>
      <c r="R37" s="171" t="s">
        <v>226</v>
      </c>
      <c r="S37" s="93"/>
      <c r="T37" s="35">
        <v>4</v>
      </c>
      <c r="U37" s="95">
        <v>120</v>
      </c>
      <c r="V37" s="35">
        <v>1</v>
      </c>
      <c r="W37" s="95">
        <v>55</v>
      </c>
      <c r="X37" s="35">
        <f t="shared" si="4"/>
        <v>5</v>
      </c>
      <c r="Y37" s="96">
        <f t="shared" si="1"/>
        <v>535</v>
      </c>
      <c r="Z37" s="96">
        <f t="shared" si="2"/>
        <v>535</v>
      </c>
      <c r="AA37" s="99" t="s">
        <v>227</v>
      </c>
      <c r="AB37" s="55"/>
    </row>
    <row r="38" spans="1:30" ht="50.25" customHeight="1">
      <c r="A38" s="169" t="s">
        <v>429</v>
      </c>
      <c r="B38" s="169" t="s">
        <v>429</v>
      </c>
      <c r="C38" s="27" t="s">
        <v>200</v>
      </c>
      <c r="D38" s="27">
        <v>865362</v>
      </c>
      <c r="E38" s="27" t="s">
        <v>201</v>
      </c>
      <c r="F38" s="28" t="s">
        <v>444</v>
      </c>
      <c r="G38" s="62"/>
      <c r="H38" s="29" t="s">
        <v>7</v>
      </c>
      <c r="I38" s="35" t="s">
        <v>142</v>
      </c>
      <c r="J38" s="28" t="s">
        <v>233</v>
      </c>
      <c r="K38" s="35" t="s">
        <v>183</v>
      </c>
      <c r="L38" s="50" t="s">
        <v>184</v>
      </c>
      <c r="M38" s="30">
        <v>45865</v>
      </c>
      <c r="N38" s="30">
        <v>45867</v>
      </c>
      <c r="O38" s="37" t="s">
        <v>220</v>
      </c>
      <c r="P38" s="77" t="s">
        <v>529</v>
      </c>
      <c r="Q38" s="180">
        <v>2145.5700000000002</v>
      </c>
      <c r="R38" s="180">
        <v>1477.52</v>
      </c>
      <c r="S38" s="154">
        <f>R38+Q38</f>
        <v>3623.09</v>
      </c>
      <c r="T38" s="35">
        <v>2</v>
      </c>
      <c r="U38" s="95">
        <v>332.08</v>
      </c>
      <c r="V38" s="35">
        <v>1</v>
      </c>
      <c r="W38" s="95">
        <v>99.64</v>
      </c>
      <c r="X38" s="35">
        <f t="shared" si="4"/>
        <v>3</v>
      </c>
      <c r="Y38" s="95">
        <f t="shared" si="1"/>
        <v>763.8</v>
      </c>
      <c r="Z38" s="96">
        <f t="shared" si="2"/>
        <v>4386.8900000000003</v>
      </c>
      <c r="AA38" s="178"/>
      <c r="AB38" s="55"/>
    </row>
    <row r="39" spans="1:30" s="39" customFormat="1" ht="45" customHeight="1">
      <c r="A39" s="169" t="s">
        <v>429</v>
      </c>
      <c r="B39" s="169" t="s">
        <v>429</v>
      </c>
      <c r="C39" s="27" t="s">
        <v>200</v>
      </c>
      <c r="D39" s="27">
        <v>865362</v>
      </c>
      <c r="E39" s="27" t="s">
        <v>201</v>
      </c>
      <c r="F39" s="28" t="s">
        <v>444</v>
      </c>
      <c r="G39" s="62"/>
      <c r="H39" s="29" t="s">
        <v>7</v>
      </c>
      <c r="I39" s="35" t="s">
        <v>183</v>
      </c>
      <c r="J39" s="50" t="s">
        <v>184</v>
      </c>
      <c r="K39" s="35" t="s">
        <v>183</v>
      </c>
      <c r="L39" s="50" t="s">
        <v>325</v>
      </c>
      <c r="M39" s="30">
        <v>45867</v>
      </c>
      <c r="N39" s="30">
        <v>45868</v>
      </c>
      <c r="O39" s="171" t="s">
        <v>226</v>
      </c>
      <c r="P39" s="171" t="s">
        <v>226</v>
      </c>
      <c r="Q39" s="171" t="s">
        <v>226</v>
      </c>
      <c r="R39" s="171" t="s">
        <v>226</v>
      </c>
      <c r="S39" s="181"/>
      <c r="T39" s="35">
        <v>1</v>
      </c>
      <c r="U39" s="95">
        <v>250.62</v>
      </c>
      <c r="V39" s="35"/>
      <c r="W39" s="65">
        <v>0</v>
      </c>
      <c r="X39" s="35">
        <f t="shared" si="4"/>
        <v>1</v>
      </c>
      <c r="Y39" s="95">
        <f t="shared" si="1"/>
        <v>250.62</v>
      </c>
      <c r="Z39" s="96">
        <f t="shared" si="2"/>
        <v>250.62</v>
      </c>
      <c r="AA39" s="174" t="s">
        <v>431</v>
      </c>
      <c r="AB39" s="38"/>
      <c r="AC39" s="41"/>
      <c r="AD39" s="38"/>
    </row>
    <row r="40" spans="1:30" s="39" customFormat="1" ht="45" customHeight="1">
      <c r="A40" s="169" t="s">
        <v>429</v>
      </c>
      <c r="B40" s="169" t="s">
        <v>429</v>
      </c>
      <c r="C40" s="27" t="s">
        <v>200</v>
      </c>
      <c r="D40" s="27">
        <v>865362</v>
      </c>
      <c r="E40" s="27" t="s">
        <v>201</v>
      </c>
      <c r="F40" s="28" t="s">
        <v>444</v>
      </c>
      <c r="G40" s="62"/>
      <c r="H40" s="29" t="s">
        <v>7</v>
      </c>
      <c r="I40" s="35" t="s">
        <v>183</v>
      </c>
      <c r="J40" s="50" t="s">
        <v>325</v>
      </c>
      <c r="K40" s="35" t="s">
        <v>183</v>
      </c>
      <c r="L40" s="50" t="s">
        <v>445</v>
      </c>
      <c r="M40" s="30">
        <v>45868</v>
      </c>
      <c r="N40" s="30">
        <v>45869</v>
      </c>
      <c r="O40" s="171" t="s">
        <v>226</v>
      </c>
      <c r="P40" s="171" t="s">
        <v>226</v>
      </c>
      <c r="Q40" s="171" t="s">
        <v>226</v>
      </c>
      <c r="R40" s="171" t="s">
        <v>226</v>
      </c>
      <c r="S40" s="181"/>
      <c r="T40" s="35">
        <v>1</v>
      </c>
      <c r="U40" s="95">
        <v>250.62</v>
      </c>
      <c r="V40" s="35"/>
      <c r="W40" s="65">
        <v>0</v>
      </c>
      <c r="X40" s="35">
        <f t="shared" si="4"/>
        <v>1</v>
      </c>
      <c r="Y40" s="95">
        <f t="shared" si="1"/>
        <v>250.62</v>
      </c>
      <c r="Z40" s="96">
        <f t="shared" si="2"/>
        <v>250.62</v>
      </c>
      <c r="AA40" s="174" t="s">
        <v>431</v>
      </c>
      <c r="AB40" s="38"/>
      <c r="AC40" s="41"/>
      <c r="AD40" s="38"/>
    </row>
    <row r="41" spans="1:30" s="39" customFormat="1" ht="45" customHeight="1">
      <c r="A41" s="169" t="s">
        <v>429</v>
      </c>
      <c r="B41" s="169" t="s">
        <v>429</v>
      </c>
      <c r="C41" s="27" t="s">
        <v>200</v>
      </c>
      <c r="D41" s="27">
        <v>865362</v>
      </c>
      <c r="E41" s="27" t="s">
        <v>201</v>
      </c>
      <c r="F41" s="28" t="s">
        <v>444</v>
      </c>
      <c r="G41" s="62"/>
      <c r="H41" s="29" t="s">
        <v>7</v>
      </c>
      <c r="I41" s="35" t="s">
        <v>183</v>
      </c>
      <c r="J41" s="50" t="s">
        <v>445</v>
      </c>
      <c r="K41" s="35" t="s">
        <v>206</v>
      </c>
      <c r="L41" s="50" t="s">
        <v>207</v>
      </c>
      <c r="M41" s="30">
        <v>45869</v>
      </c>
      <c r="N41" s="30">
        <v>45870</v>
      </c>
      <c r="O41" s="171" t="s">
        <v>226</v>
      </c>
      <c r="P41" s="171" t="s">
        <v>226</v>
      </c>
      <c r="Q41" s="171" t="s">
        <v>226</v>
      </c>
      <c r="R41" s="171" t="s">
        <v>226</v>
      </c>
      <c r="S41" s="181"/>
      <c r="T41" s="35">
        <v>1</v>
      </c>
      <c r="U41" s="95">
        <v>332.08</v>
      </c>
      <c r="V41" s="35"/>
      <c r="W41" s="65">
        <v>0</v>
      </c>
      <c r="X41" s="35">
        <f t="shared" si="4"/>
        <v>1</v>
      </c>
      <c r="Y41" s="95">
        <f t="shared" si="1"/>
        <v>332.08</v>
      </c>
      <c r="Z41" s="96">
        <f t="shared" si="2"/>
        <v>332.08</v>
      </c>
      <c r="AA41" s="174" t="s">
        <v>431</v>
      </c>
      <c r="AB41" s="38"/>
      <c r="AC41" s="41"/>
      <c r="AD41" s="38"/>
    </row>
    <row r="42" spans="1:30" ht="56.25" customHeight="1">
      <c r="A42" s="169" t="s">
        <v>429</v>
      </c>
      <c r="B42" s="169" t="s">
        <v>429</v>
      </c>
      <c r="C42" s="27" t="s">
        <v>146</v>
      </c>
      <c r="D42" s="27" t="s">
        <v>147</v>
      </c>
      <c r="E42" s="27" t="s">
        <v>401</v>
      </c>
      <c r="F42" s="28" t="s">
        <v>441</v>
      </c>
      <c r="G42" s="62"/>
      <c r="H42" s="29" t="s">
        <v>7</v>
      </c>
      <c r="I42" s="35" t="s">
        <v>142</v>
      </c>
      <c r="J42" s="28" t="s">
        <v>233</v>
      </c>
      <c r="K42" s="35" t="s">
        <v>142</v>
      </c>
      <c r="L42" s="28" t="s">
        <v>442</v>
      </c>
      <c r="M42" s="30">
        <v>45863</v>
      </c>
      <c r="N42" s="30">
        <v>45864</v>
      </c>
      <c r="O42" s="171" t="s">
        <v>226</v>
      </c>
      <c r="P42" s="171" t="s">
        <v>226</v>
      </c>
      <c r="Q42" s="171" t="s">
        <v>226</v>
      </c>
      <c r="R42" s="171" t="s">
        <v>226</v>
      </c>
      <c r="S42" s="93"/>
      <c r="T42" s="35">
        <v>1</v>
      </c>
      <c r="U42" s="95">
        <v>170.12</v>
      </c>
      <c r="V42" s="35">
        <v>1</v>
      </c>
      <c r="W42" s="95">
        <v>57</v>
      </c>
      <c r="X42" s="35">
        <f t="shared" si="4"/>
        <v>2</v>
      </c>
      <c r="Y42" s="96">
        <f t="shared" si="1"/>
        <v>227.12</v>
      </c>
      <c r="Z42" s="96">
        <f>Y42+S55</f>
        <v>5177.17</v>
      </c>
      <c r="AA42" s="99" t="s">
        <v>227</v>
      </c>
      <c r="AB42" s="55"/>
    </row>
    <row r="43" spans="1:30" ht="58.5" customHeight="1">
      <c r="A43" s="169" t="s">
        <v>429</v>
      </c>
      <c r="B43" s="169" t="s">
        <v>429</v>
      </c>
      <c r="C43" s="27" t="s">
        <v>387</v>
      </c>
      <c r="D43" s="27" t="s">
        <v>388</v>
      </c>
      <c r="E43" s="27" t="s">
        <v>389</v>
      </c>
      <c r="F43" s="28" t="s">
        <v>448</v>
      </c>
      <c r="G43" s="62"/>
      <c r="H43" s="29" t="s">
        <v>7</v>
      </c>
      <c r="I43" s="35" t="s">
        <v>142</v>
      </c>
      <c r="J43" s="28" t="s">
        <v>233</v>
      </c>
      <c r="K43" s="35" t="s">
        <v>183</v>
      </c>
      <c r="L43" s="28" t="s">
        <v>184</v>
      </c>
      <c r="M43" s="30">
        <v>45861</v>
      </c>
      <c r="N43" s="30">
        <v>45867</v>
      </c>
      <c r="O43" s="171" t="s">
        <v>226</v>
      </c>
      <c r="P43" s="171" t="s">
        <v>226</v>
      </c>
      <c r="Q43" s="171" t="s">
        <v>226</v>
      </c>
      <c r="R43" s="171" t="s">
        <v>226</v>
      </c>
      <c r="S43" s="93"/>
      <c r="T43" s="35">
        <v>6</v>
      </c>
      <c r="U43" s="95">
        <v>332.08</v>
      </c>
      <c r="V43" s="35"/>
      <c r="W43" s="95">
        <v>0</v>
      </c>
      <c r="X43" s="35">
        <f t="shared" si="4"/>
        <v>6</v>
      </c>
      <c r="Y43" s="96">
        <f t="shared" si="1"/>
        <v>1992.48</v>
      </c>
      <c r="Z43" s="96">
        <f t="shared" ref="Z43:Z45" si="5">Y43+S43</f>
        <v>1992.48</v>
      </c>
      <c r="AA43" s="174" t="s">
        <v>431</v>
      </c>
      <c r="AB43" s="55"/>
    </row>
    <row r="44" spans="1:30" ht="58.5" customHeight="1">
      <c r="A44" s="169" t="s">
        <v>429</v>
      </c>
      <c r="B44" s="169" t="s">
        <v>429</v>
      </c>
      <c r="C44" s="27" t="s">
        <v>387</v>
      </c>
      <c r="D44" s="27" t="s">
        <v>388</v>
      </c>
      <c r="E44" s="27" t="s">
        <v>389</v>
      </c>
      <c r="F44" s="28" t="s">
        <v>448</v>
      </c>
      <c r="G44" s="62"/>
      <c r="H44" s="29" t="s">
        <v>7</v>
      </c>
      <c r="I44" s="35" t="s">
        <v>183</v>
      </c>
      <c r="J44" s="28" t="s">
        <v>184</v>
      </c>
      <c r="K44" s="35" t="s">
        <v>183</v>
      </c>
      <c r="L44" s="28" t="s">
        <v>325</v>
      </c>
      <c r="M44" s="30">
        <v>45867</v>
      </c>
      <c r="N44" s="30">
        <v>45868</v>
      </c>
      <c r="O44" s="171" t="s">
        <v>226</v>
      </c>
      <c r="P44" s="171" t="s">
        <v>226</v>
      </c>
      <c r="Q44" s="171" t="s">
        <v>226</v>
      </c>
      <c r="R44" s="171" t="s">
        <v>226</v>
      </c>
      <c r="S44" s="93"/>
      <c r="T44" s="35">
        <v>1</v>
      </c>
      <c r="U44" s="95">
        <v>250.62</v>
      </c>
      <c r="V44" s="35"/>
      <c r="W44" s="95">
        <v>0</v>
      </c>
      <c r="X44" s="35">
        <f t="shared" si="4"/>
        <v>1</v>
      </c>
      <c r="Y44" s="96">
        <f t="shared" si="1"/>
        <v>250.62</v>
      </c>
      <c r="Z44" s="96">
        <f t="shared" si="5"/>
        <v>250.62</v>
      </c>
      <c r="AA44" s="174" t="s">
        <v>431</v>
      </c>
      <c r="AB44" s="55"/>
    </row>
    <row r="45" spans="1:30" ht="58.5" customHeight="1">
      <c r="A45" s="169" t="s">
        <v>429</v>
      </c>
      <c r="B45" s="169" t="s">
        <v>429</v>
      </c>
      <c r="C45" s="27" t="s">
        <v>387</v>
      </c>
      <c r="D45" s="27" t="s">
        <v>388</v>
      </c>
      <c r="E45" s="27" t="s">
        <v>389</v>
      </c>
      <c r="F45" s="28" t="s">
        <v>448</v>
      </c>
      <c r="G45" s="62"/>
      <c r="H45" s="29" t="s">
        <v>7</v>
      </c>
      <c r="I45" s="35" t="s">
        <v>183</v>
      </c>
      <c r="J45" s="28" t="s">
        <v>325</v>
      </c>
      <c r="K45" s="35" t="s">
        <v>183</v>
      </c>
      <c r="L45" s="28" t="s">
        <v>449</v>
      </c>
      <c r="M45" s="30">
        <v>45868</v>
      </c>
      <c r="N45" s="30">
        <v>45869</v>
      </c>
      <c r="O45" s="171" t="s">
        <v>226</v>
      </c>
      <c r="P45" s="171" t="s">
        <v>226</v>
      </c>
      <c r="Q45" s="171" t="s">
        <v>226</v>
      </c>
      <c r="R45" s="171" t="s">
        <v>226</v>
      </c>
      <c r="S45" s="93"/>
      <c r="T45" s="35">
        <v>1</v>
      </c>
      <c r="U45" s="95">
        <v>250.62</v>
      </c>
      <c r="V45" s="35"/>
      <c r="W45" s="95">
        <v>0</v>
      </c>
      <c r="X45" s="35">
        <f t="shared" si="4"/>
        <v>1</v>
      </c>
      <c r="Y45" s="96">
        <f t="shared" si="1"/>
        <v>250.62</v>
      </c>
      <c r="Z45" s="96">
        <f t="shared" si="5"/>
        <v>250.62</v>
      </c>
      <c r="AA45" s="174" t="s">
        <v>431</v>
      </c>
      <c r="AB45" s="55"/>
    </row>
    <row r="46" spans="1:30" ht="58.5" customHeight="1">
      <c r="A46" s="169" t="s">
        <v>429</v>
      </c>
      <c r="B46" s="169" t="s">
        <v>429</v>
      </c>
      <c r="C46" s="27" t="s">
        <v>387</v>
      </c>
      <c r="D46" s="27" t="s">
        <v>388</v>
      </c>
      <c r="E46" s="27" t="s">
        <v>389</v>
      </c>
      <c r="F46" s="28" t="s">
        <v>448</v>
      </c>
      <c r="G46" s="62"/>
      <c r="H46" s="29" t="s">
        <v>7</v>
      </c>
      <c r="I46" s="35" t="s">
        <v>183</v>
      </c>
      <c r="J46" s="28" t="s">
        <v>449</v>
      </c>
      <c r="K46" s="35" t="s">
        <v>206</v>
      </c>
      <c r="L46" s="28" t="s">
        <v>207</v>
      </c>
      <c r="M46" s="30">
        <v>45869</v>
      </c>
      <c r="N46" s="30">
        <v>45870</v>
      </c>
      <c r="O46" s="171" t="s">
        <v>226</v>
      </c>
      <c r="P46" s="171" t="s">
        <v>226</v>
      </c>
      <c r="Q46" s="171" t="s">
        <v>226</v>
      </c>
      <c r="R46" s="171" t="s">
        <v>226</v>
      </c>
      <c r="S46" s="93"/>
      <c r="T46" s="35">
        <v>1</v>
      </c>
      <c r="U46" s="95">
        <v>332.08</v>
      </c>
      <c r="V46" s="35">
        <v>1</v>
      </c>
      <c r="W46" s="95">
        <v>99.64</v>
      </c>
      <c r="X46" s="35">
        <f t="shared" si="4"/>
        <v>2</v>
      </c>
      <c r="Y46" s="96">
        <f t="shared" si="1"/>
        <v>431.71999999999997</v>
      </c>
      <c r="Z46" s="96">
        <f t="shared" si="2"/>
        <v>431.71999999999997</v>
      </c>
      <c r="AA46" s="174" t="s">
        <v>431</v>
      </c>
      <c r="AB46" s="55"/>
    </row>
    <row r="47" spans="1:30" ht="58.5" customHeight="1">
      <c r="A47" s="169" t="s">
        <v>429</v>
      </c>
      <c r="B47" s="169" t="s">
        <v>429</v>
      </c>
      <c r="C47" s="27" t="s">
        <v>186</v>
      </c>
      <c r="D47" s="27">
        <v>8010</v>
      </c>
      <c r="E47" s="27" t="s">
        <v>187</v>
      </c>
      <c r="F47" s="28" t="s">
        <v>448</v>
      </c>
      <c r="G47" s="62"/>
      <c r="H47" s="29" t="s">
        <v>7</v>
      </c>
      <c r="I47" s="35" t="s">
        <v>142</v>
      </c>
      <c r="J47" s="28" t="s">
        <v>233</v>
      </c>
      <c r="K47" s="35" t="s">
        <v>183</v>
      </c>
      <c r="L47" s="28" t="s">
        <v>184</v>
      </c>
      <c r="M47" s="30">
        <v>45861</v>
      </c>
      <c r="N47" s="30">
        <v>45867</v>
      </c>
      <c r="O47" s="171" t="s">
        <v>226</v>
      </c>
      <c r="P47" s="171" t="s">
        <v>226</v>
      </c>
      <c r="Q47" s="171" t="s">
        <v>226</v>
      </c>
      <c r="R47" s="171" t="s">
        <v>226</v>
      </c>
      <c r="S47" s="93"/>
      <c r="T47" s="35">
        <v>6</v>
      </c>
      <c r="U47" s="95">
        <v>332.08</v>
      </c>
      <c r="V47" s="35"/>
      <c r="W47" s="95">
        <v>0</v>
      </c>
      <c r="X47" s="35">
        <f t="shared" si="4"/>
        <v>6</v>
      </c>
      <c r="Y47" s="96">
        <f t="shared" si="1"/>
        <v>1992.48</v>
      </c>
      <c r="Z47" s="96">
        <f t="shared" si="2"/>
        <v>1992.48</v>
      </c>
      <c r="AA47" s="174" t="s">
        <v>431</v>
      </c>
      <c r="AB47" s="55"/>
    </row>
    <row r="48" spans="1:30" ht="58.5" customHeight="1">
      <c r="A48" s="169" t="s">
        <v>429</v>
      </c>
      <c r="B48" s="169" t="s">
        <v>429</v>
      </c>
      <c r="C48" s="27" t="s">
        <v>186</v>
      </c>
      <c r="D48" s="27">
        <v>8010</v>
      </c>
      <c r="E48" s="27" t="s">
        <v>187</v>
      </c>
      <c r="F48" s="28" t="s">
        <v>448</v>
      </c>
      <c r="G48" s="62"/>
      <c r="H48" s="29" t="s">
        <v>7</v>
      </c>
      <c r="I48" s="35" t="s">
        <v>183</v>
      </c>
      <c r="J48" s="28" t="s">
        <v>184</v>
      </c>
      <c r="K48" s="35" t="s">
        <v>183</v>
      </c>
      <c r="L48" s="28" t="s">
        <v>325</v>
      </c>
      <c r="M48" s="30">
        <v>45867</v>
      </c>
      <c r="N48" s="30">
        <v>45868</v>
      </c>
      <c r="O48" s="171" t="s">
        <v>226</v>
      </c>
      <c r="P48" s="171" t="s">
        <v>226</v>
      </c>
      <c r="Q48" s="171" t="s">
        <v>226</v>
      </c>
      <c r="R48" s="171" t="s">
        <v>226</v>
      </c>
      <c r="S48" s="93"/>
      <c r="T48" s="35">
        <v>1</v>
      </c>
      <c r="U48" s="95">
        <v>250.62</v>
      </c>
      <c r="V48" s="35"/>
      <c r="W48" s="95">
        <v>0</v>
      </c>
      <c r="X48" s="35">
        <f t="shared" si="4"/>
        <v>1</v>
      </c>
      <c r="Y48" s="96">
        <f t="shared" si="1"/>
        <v>250.62</v>
      </c>
      <c r="Z48" s="96">
        <f t="shared" si="2"/>
        <v>250.62</v>
      </c>
      <c r="AA48" s="174" t="s">
        <v>431</v>
      </c>
      <c r="AB48" s="55"/>
    </row>
    <row r="49" spans="1:30" ht="58.5" customHeight="1">
      <c r="A49" s="169" t="s">
        <v>429</v>
      </c>
      <c r="B49" s="169" t="s">
        <v>429</v>
      </c>
      <c r="C49" s="27" t="s">
        <v>186</v>
      </c>
      <c r="D49" s="27">
        <v>8010</v>
      </c>
      <c r="E49" s="27" t="s">
        <v>187</v>
      </c>
      <c r="F49" s="28" t="s">
        <v>448</v>
      </c>
      <c r="G49" s="62"/>
      <c r="H49" s="29" t="s">
        <v>7</v>
      </c>
      <c r="I49" s="35" t="s">
        <v>183</v>
      </c>
      <c r="J49" s="28" t="s">
        <v>325</v>
      </c>
      <c r="K49" s="35" t="s">
        <v>183</v>
      </c>
      <c r="L49" s="28" t="s">
        <v>449</v>
      </c>
      <c r="M49" s="30">
        <v>45868</v>
      </c>
      <c r="N49" s="30">
        <v>45869</v>
      </c>
      <c r="O49" s="171" t="s">
        <v>226</v>
      </c>
      <c r="P49" s="171" t="s">
        <v>226</v>
      </c>
      <c r="Q49" s="171" t="s">
        <v>226</v>
      </c>
      <c r="R49" s="171" t="s">
        <v>226</v>
      </c>
      <c r="S49" s="93"/>
      <c r="T49" s="35">
        <v>1</v>
      </c>
      <c r="U49" s="95">
        <v>250.62</v>
      </c>
      <c r="V49" s="35"/>
      <c r="W49" s="95">
        <v>0</v>
      </c>
      <c r="X49" s="35">
        <f t="shared" si="4"/>
        <v>1</v>
      </c>
      <c r="Y49" s="96">
        <f t="shared" si="1"/>
        <v>250.62</v>
      </c>
      <c r="Z49" s="96">
        <f t="shared" si="2"/>
        <v>250.62</v>
      </c>
      <c r="AA49" s="174" t="s">
        <v>431</v>
      </c>
      <c r="AB49" s="55"/>
    </row>
    <row r="50" spans="1:30" ht="58.5" customHeight="1">
      <c r="A50" s="169" t="s">
        <v>429</v>
      </c>
      <c r="B50" s="169" t="s">
        <v>429</v>
      </c>
      <c r="C50" s="27" t="s">
        <v>186</v>
      </c>
      <c r="D50" s="27">
        <v>8010</v>
      </c>
      <c r="E50" s="27" t="s">
        <v>187</v>
      </c>
      <c r="F50" s="28" t="s">
        <v>448</v>
      </c>
      <c r="G50" s="62"/>
      <c r="H50" s="29" t="s">
        <v>7</v>
      </c>
      <c r="I50" s="35" t="s">
        <v>183</v>
      </c>
      <c r="J50" s="28" t="s">
        <v>449</v>
      </c>
      <c r="K50" s="35" t="s">
        <v>206</v>
      </c>
      <c r="L50" s="28" t="s">
        <v>207</v>
      </c>
      <c r="M50" s="30">
        <v>45869</v>
      </c>
      <c r="N50" s="30">
        <v>45870</v>
      </c>
      <c r="O50" s="171" t="s">
        <v>226</v>
      </c>
      <c r="P50" s="171" t="s">
        <v>226</v>
      </c>
      <c r="Q50" s="171" t="s">
        <v>226</v>
      </c>
      <c r="R50" s="171" t="s">
        <v>226</v>
      </c>
      <c r="S50" s="93"/>
      <c r="T50" s="35">
        <v>1</v>
      </c>
      <c r="U50" s="95">
        <v>332.08</v>
      </c>
      <c r="V50" s="35">
        <v>1</v>
      </c>
      <c r="W50" s="95">
        <v>99.64</v>
      </c>
      <c r="X50" s="35">
        <f t="shared" si="4"/>
        <v>2</v>
      </c>
      <c r="Y50" s="96">
        <f t="shared" si="1"/>
        <v>431.71999999999997</v>
      </c>
      <c r="Z50" s="96">
        <f t="shared" si="2"/>
        <v>431.71999999999997</v>
      </c>
      <c r="AA50" s="174" t="s">
        <v>431</v>
      </c>
      <c r="AB50" s="55"/>
    </row>
    <row r="51" spans="1:30" ht="58.5" customHeight="1">
      <c r="A51" s="169" t="s">
        <v>429</v>
      </c>
      <c r="B51" s="169" t="s">
        <v>429</v>
      </c>
      <c r="C51" s="27" t="s">
        <v>332</v>
      </c>
      <c r="D51" s="27">
        <v>861103</v>
      </c>
      <c r="E51" s="27" t="s">
        <v>194</v>
      </c>
      <c r="F51" s="28" t="s">
        <v>444</v>
      </c>
      <c r="G51" s="62"/>
      <c r="H51" s="29" t="s">
        <v>7</v>
      </c>
      <c r="I51" s="35" t="s">
        <v>142</v>
      </c>
      <c r="J51" s="28" t="s">
        <v>233</v>
      </c>
      <c r="K51" s="35" t="s">
        <v>183</v>
      </c>
      <c r="L51" s="28" t="s">
        <v>184</v>
      </c>
      <c r="M51" s="30">
        <v>45865</v>
      </c>
      <c r="N51" s="30">
        <v>45867</v>
      </c>
      <c r="O51" s="171" t="s">
        <v>226</v>
      </c>
      <c r="P51" s="171" t="s">
        <v>226</v>
      </c>
      <c r="Q51" s="171" t="s">
        <v>226</v>
      </c>
      <c r="R51" s="171" t="s">
        <v>226</v>
      </c>
      <c r="S51" s="93"/>
      <c r="T51" s="35">
        <v>2</v>
      </c>
      <c r="U51" s="95">
        <v>332.08</v>
      </c>
      <c r="V51" s="35"/>
      <c r="W51" s="95"/>
      <c r="X51" s="35">
        <f t="shared" si="4"/>
        <v>2</v>
      </c>
      <c r="Y51" s="96">
        <f t="shared" si="1"/>
        <v>664.16</v>
      </c>
      <c r="Z51" s="96">
        <f t="shared" si="2"/>
        <v>664.16</v>
      </c>
      <c r="AA51" s="174" t="s">
        <v>431</v>
      </c>
      <c r="AB51" s="55"/>
    </row>
    <row r="52" spans="1:30" ht="58.5" customHeight="1">
      <c r="A52" s="169" t="s">
        <v>429</v>
      </c>
      <c r="B52" s="169" t="s">
        <v>429</v>
      </c>
      <c r="C52" s="27" t="s">
        <v>332</v>
      </c>
      <c r="D52" s="27">
        <v>861103</v>
      </c>
      <c r="E52" s="27" t="s">
        <v>194</v>
      </c>
      <c r="F52" s="28" t="s">
        <v>444</v>
      </c>
      <c r="G52" s="62"/>
      <c r="H52" s="29" t="s">
        <v>7</v>
      </c>
      <c r="I52" s="35" t="s">
        <v>183</v>
      </c>
      <c r="J52" s="28" t="s">
        <v>184</v>
      </c>
      <c r="K52" s="35" t="s">
        <v>183</v>
      </c>
      <c r="L52" s="28" t="s">
        <v>325</v>
      </c>
      <c r="M52" s="30">
        <v>45867</v>
      </c>
      <c r="N52" s="30">
        <v>45868</v>
      </c>
      <c r="O52" s="171" t="s">
        <v>226</v>
      </c>
      <c r="P52" s="171" t="s">
        <v>226</v>
      </c>
      <c r="Q52" s="171" t="s">
        <v>226</v>
      </c>
      <c r="R52" s="171" t="s">
        <v>226</v>
      </c>
      <c r="S52" s="93"/>
      <c r="T52" s="35">
        <v>1</v>
      </c>
      <c r="U52" s="95">
        <v>250.62</v>
      </c>
      <c r="V52" s="35"/>
      <c r="W52" s="95"/>
      <c r="X52" s="35">
        <f t="shared" si="4"/>
        <v>1</v>
      </c>
      <c r="Y52" s="96">
        <f t="shared" si="1"/>
        <v>250.62</v>
      </c>
      <c r="Z52" s="96">
        <f t="shared" si="2"/>
        <v>250.62</v>
      </c>
      <c r="AA52" s="174" t="s">
        <v>431</v>
      </c>
      <c r="AB52" s="55"/>
    </row>
    <row r="53" spans="1:30" ht="58.5" customHeight="1">
      <c r="A53" s="169" t="s">
        <v>429</v>
      </c>
      <c r="B53" s="169" t="s">
        <v>429</v>
      </c>
      <c r="C53" s="27" t="s">
        <v>332</v>
      </c>
      <c r="D53" s="27">
        <v>861103</v>
      </c>
      <c r="E53" s="27" t="s">
        <v>194</v>
      </c>
      <c r="F53" s="28" t="s">
        <v>444</v>
      </c>
      <c r="G53" s="62"/>
      <c r="H53" s="29" t="s">
        <v>7</v>
      </c>
      <c r="I53" s="35" t="s">
        <v>183</v>
      </c>
      <c r="J53" s="28" t="s">
        <v>325</v>
      </c>
      <c r="K53" s="35" t="s">
        <v>183</v>
      </c>
      <c r="L53" s="28" t="s">
        <v>445</v>
      </c>
      <c r="M53" s="30">
        <v>45868</v>
      </c>
      <c r="N53" s="30">
        <v>45869</v>
      </c>
      <c r="O53" s="171" t="s">
        <v>226</v>
      </c>
      <c r="P53" s="171" t="s">
        <v>226</v>
      </c>
      <c r="Q53" s="171" t="s">
        <v>226</v>
      </c>
      <c r="R53" s="171" t="s">
        <v>226</v>
      </c>
      <c r="S53" s="93"/>
      <c r="T53" s="35">
        <v>1</v>
      </c>
      <c r="U53" s="95">
        <v>250.62</v>
      </c>
      <c r="V53" s="35"/>
      <c r="W53" s="95"/>
      <c r="X53" s="35">
        <f t="shared" si="4"/>
        <v>1</v>
      </c>
      <c r="Y53" s="96">
        <f t="shared" si="1"/>
        <v>250.62</v>
      </c>
      <c r="Z53" s="96">
        <f t="shared" si="2"/>
        <v>250.62</v>
      </c>
      <c r="AA53" s="174" t="s">
        <v>431</v>
      </c>
      <c r="AB53" s="55"/>
    </row>
    <row r="54" spans="1:30" ht="58.5" customHeight="1">
      <c r="A54" s="169" t="s">
        <v>429</v>
      </c>
      <c r="B54" s="169" t="s">
        <v>429</v>
      </c>
      <c r="C54" s="27" t="s">
        <v>332</v>
      </c>
      <c r="D54" s="27">
        <v>861103</v>
      </c>
      <c r="E54" s="27" t="s">
        <v>194</v>
      </c>
      <c r="F54" s="28" t="s">
        <v>444</v>
      </c>
      <c r="G54" s="62"/>
      <c r="H54" s="29" t="s">
        <v>7</v>
      </c>
      <c r="I54" s="35" t="s">
        <v>183</v>
      </c>
      <c r="J54" s="28" t="s">
        <v>445</v>
      </c>
      <c r="K54" s="35" t="s">
        <v>206</v>
      </c>
      <c r="L54" s="28" t="s">
        <v>207</v>
      </c>
      <c r="M54" s="30">
        <v>45869</v>
      </c>
      <c r="N54" s="30">
        <v>45870</v>
      </c>
      <c r="O54" s="171" t="s">
        <v>226</v>
      </c>
      <c r="P54" s="171" t="s">
        <v>226</v>
      </c>
      <c r="Q54" s="171" t="s">
        <v>226</v>
      </c>
      <c r="R54" s="171" t="s">
        <v>226</v>
      </c>
      <c r="S54" s="93"/>
      <c r="T54" s="35">
        <v>1</v>
      </c>
      <c r="U54" s="95">
        <v>332.08</v>
      </c>
      <c r="V54" s="35">
        <v>1</v>
      </c>
      <c r="W54" s="95">
        <v>99.64</v>
      </c>
      <c r="X54" s="35">
        <f t="shared" si="4"/>
        <v>2</v>
      </c>
      <c r="Y54" s="96">
        <f t="shared" si="1"/>
        <v>431.71999999999997</v>
      </c>
      <c r="Z54" s="96">
        <f t="shared" si="2"/>
        <v>431.71999999999997</v>
      </c>
      <c r="AA54" s="174" t="s">
        <v>431</v>
      </c>
      <c r="AB54" s="55"/>
    </row>
    <row r="55" spans="1:30" ht="58.5" customHeight="1">
      <c r="A55" s="169" t="s">
        <v>429</v>
      </c>
      <c r="B55" s="169" t="s">
        <v>429</v>
      </c>
      <c r="C55" s="27" t="s">
        <v>146</v>
      </c>
      <c r="D55" s="27" t="s">
        <v>147</v>
      </c>
      <c r="E55" s="27" t="s">
        <v>401</v>
      </c>
      <c r="F55" s="28" t="s">
        <v>450</v>
      </c>
      <c r="G55" s="62"/>
      <c r="H55" s="29" t="s">
        <v>7</v>
      </c>
      <c r="I55" s="35" t="s">
        <v>142</v>
      </c>
      <c r="J55" s="28" t="s">
        <v>233</v>
      </c>
      <c r="K55" s="35" t="s">
        <v>183</v>
      </c>
      <c r="L55" s="28" t="s">
        <v>184</v>
      </c>
      <c r="M55" s="30">
        <v>45865</v>
      </c>
      <c r="N55" s="30">
        <v>45867</v>
      </c>
      <c r="O55" s="37" t="s">
        <v>220</v>
      </c>
      <c r="P55" s="77" t="s">
        <v>529</v>
      </c>
      <c r="Q55" s="180">
        <v>3872.53</v>
      </c>
      <c r="R55" s="180">
        <v>1077.52</v>
      </c>
      <c r="S55" s="154">
        <f>R55+Q55</f>
        <v>4950.05</v>
      </c>
      <c r="T55" s="35">
        <v>2</v>
      </c>
      <c r="U55" s="95">
        <v>332.06</v>
      </c>
      <c r="V55" s="35">
        <v>1</v>
      </c>
      <c r="W55" s="95">
        <v>99.64</v>
      </c>
      <c r="X55" s="35">
        <f t="shared" si="4"/>
        <v>3</v>
      </c>
      <c r="Y55" s="96">
        <f t="shared" si="1"/>
        <v>763.76</v>
      </c>
      <c r="Z55" s="96" t="e">
        <f>Y55+#REF!</f>
        <v>#REF!</v>
      </c>
      <c r="AA55" s="178"/>
      <c r="AB55" s="55"/>
    </row>
    <row r="56" spans="1:30" ht="58.5" customHeight="1">
      <c r="A56" s="169" t="s">
        <v>429</v>
      </c>
      <c r="B56" s="169" t="s">
        <v>429</v>
      </c>
      <c r="C56" s="27" t="s">
        <v>148</v>
      </c>
      <c r="D56" s="27">
        <v>3735</v>
      </c>
      <c r="E56" s="27" t="s">
        <v>143</v>
      </c>
      <c r="F56" s="136" t="s">
        <v>151</v>
      </c>
      <c r="G56" s="62"/>
      <c r="H56" s="29" t="s">
        <v>7</v>
      </c>
      <c r="I56" s="35" t="s">
        <v>142</v>
      </c>
      <c r="J56" s="28" t="s">
        <v>402</v>
      </c>
      <c r="K56" s="35" t="s">
        <v>142</v>
      </c>
      <c r="L56" s="28" t="s">
        <v>443</v>
      </c>
      <c r="M56" s="30">
        <v>45869</v>
      </c>
      <c r="N56" s="30">
        <v>45873</v>
      </c>
      <c r="O56" s="171" t="s">
        <v>226</v>
      </c>
      <c r="P56" s="171" t="s">
        <v>226</v>
      </c>
      <c r="Q56" s="171" t="s">
        <v>226</v>
      </c>
      <c r="R56" s="171" t="s">
        <v>226</v>
      </c>
      <c r="S56" s="93"/>
      <c r="T56" s="35">
        <v>4</v>
      </c>
      <c r="U56" s="95">
        <v>120</v>
      </c>
      <c r="V56" s="35">
        <v>1</v>
      </c>
      <c r="W56" s="95">
        <v>55</v>
      </c>
      <c r="X56" s="35">
        <f t="shared" si="4"/>
        <v>5</v>
      </c>
      <c r="Y56" s="96">
        <f t="shared" si="1"/>
        <v>535</v>
      </c>
      <c r="Z56" s="96">
        <f t="shared" si="2"/>
        <v>535</v>
      </c>
      <c r="AA56" s="99" t="s">
        <v>227</v>
      </c>
      <c r="AB56" s="55"/>
    </row>
    <row r="57" spans="1:30" ht="58.5" customHeight="1">
      <c r="A57" s="169" t="s">
        <v>429</v>
      </c>
      <c r="B57" s="169" t="s">
        <v>429</v>
      </c>
      <c r="C57" s="27" t="s">
        <v>159</v>
      </c>
      <c r="D57" s="27" t="s">
        <v>269</v>
      </c>
      <c r="E57" s="27" t="s">
        <v>270</v>
      </c>
      <c r="F57" s="28" t="s">
        <v>450</v>
      </c>
      <c r="G57" s="62"/>
      <c r="H57" s="29" t="s">
        <v>7</v>
      </c>
      <c r="I57" s="35" t="s">
        <v>142</v>
      </c>
      <c r="J57" s="28" t="s">
        <v>233</v>
      </c>
      <c r="K57" s="35" t="s">
        <v>183</v>
      </c>
      <c r="L57" s="28" t="s">
        <v>184</v>
      </c>
      <c r="M57" s="30">
        <v>45865</v>
      </c>
      <c r="N57" s="30">
        <v>45867</v>
      </c>
      <c r="O57" s="37" t="s">
        <v>220</v>
      </c>
      <c r="P57" s="77" t="s">
        <v>529</v>
      </c>
      <c r="Q57" s="180">
        <v>3872.53</v>
      </c>
      <c r="R57" s="180">
        <v>1077.52</v>
      </c>
      <c r="S57" s="154">
        <f>R57+Q57</f>
        <v>4950.05</v>
      </c>
      <c r="T57" s="35">
        <v>2</v>
      </c>
      <c r="U57" s="95">
        <v>449.57</v>
      </c>
      <c r="V57" s="35">
        <v>1</v>
      </c>
      <c r="W57" s="95">
        <v>134.9</v>
      </c>
      <c r="X57" s="35">
        <f t="shared" si="4"/>
        <v>3</v>
      </c>
      <c r="Y57" s="96">
        <f t="shared" si="1"/>
        <v>1034.04</v>
      </c>
      <c r="Z57" s="96">
        <f t="shared" si="2"/>
        <v>5984.09</v>
      </c>
      <c r="AA57" s="178"/>
      <c r="AB57" s="55"/>
    </row>
    <row r="58" spans="1:30" ht="58.5" customHeight="1">
      <c r="A58" s="169" t="s">
        <v>429</v>
      </c>
      <c r="B58" s="169" t="s">
        <v>429</v>
      </c>
      <c r="C58" s="27" t="s">
        <v>148</v>
      </c>
      <c r="D58" s="27">
        <v>3735</v>
      </c>
      <c r="E58" s="27" t="s">
        <v>143</v>
      </c>
      <c r="F58" s="136" t="s">
        <v>151</v>
      </c>
      <c r="G58" s="62"/>
      <c r="H58" s="29" t="s">
        <v>7</v>
      </c>
      <c r="I58" s="35" t="s">
        <v>142</v>
      </c>
      <c r="J58" s="28" t="s">
        <v>402</v>
      </c>
      <c r="K58" s="35" t="s">
        <v>142</v>
      </c>
      <c r="L58" s="28" t="s">
        <v>443</v>
      </c>
      <c r="M58" s="30">
        <v>45861</v>
      </c>
      <c r="N58" s="30">
        <v>45862</v>
      </c>
      <c r="O58" s="171" t="s">
        <v>226</v>
      </c>
      <c r="P58" s="171" t="s">
        <v>226</v>
      </c>
      <c r="Q58" s="171" t="s">
        <v>226</v>
      </c>
      <c r="R58" s="171" t="s">
        <v>226</v>
      </c>
      <c r="S58" s="93"/>
      <c r="T58" s="35">
        <v>1</v>
      </c>
      <c r="U58" s="95">
        <v>120</v>
      </c>
      <c r="V58" s="35">
        <v>1</v>
      </c>
      <c r="W58" s="95">
        <v>55</v>
      </c>
      <c r="X58" s="35">
        <f t="shared" si="4"/>
        <v>2</v>
      </c>
      <c r="Y58" s="96">
        <f t="shared" si="1"/>
        <v>175</v>
      </c>
      <c r="Z58" s="96">
        <f t="shared" si="2"/>
        <v>175</v>
      </c>
      <c r="AA58" s="99" t="s">
        <v>227</v>
      </c>
      <c r="AB58" s="55"/>
    </row>
    <row r="59" spans="1:30" ht="58.5" customHeight="1">
      <c r="A59" s="169" t="s">
        <v>429</v>
      </c>
      <c r="B59" s="169" t="s">
        <v>429</v>
      </c>
      <c r="C59" s="27" t="s">
        <v>180</v>
      </c>
      <c r="D59" s="27">
        <v>861065</v>
      </c>
      <c r="E59" s="27" t="s">
        <v>181</v>
      </c>
      <c r="F59" s="28" t="s">
        <v>451</v>
      </c>
      <c r="G59" s="62"/>
      <c r="H59" s="29" t="s">
        <v>7</v>
      </c>
      <c r="I59" s="35" t="s">
        <v>142</v>
      </c>
      <c r="J59" s="28" t="s">
        <v>233</v>
      </c>
      <c r="K59" s="35" t="s">
        <v>329</v>
      </c>
      <c r="L59" s="28" t="s">
        <v>421</v>
      </c>
      <c r="M59" s="30">
        <v>45840</v>
      </c>
      <c r="N59" s="30">
        <v>45843</v>
      </c>
      <c r="O59" s="37" t="s">
        <v>246</v>
      </c>
      <c r="P59" s="77" t="s">
        <v>529</v>
      </c>
      <c r="Q59" s="180">
        <v>1868.17</v>
      </c>
      <c r="R59" s="180">
        <v>2708.27</v>
      </c>
      <c r="S59" s="154">
        <f>R59+Q59</f>
        <v>4576.4400000000005</v>
      </c>
      <c r="T59" s="35">
        <v>3</v>
      </c>
      <c r="U59" s="95">
        <v>313.27999999999997</v>
      </c>
      <c r="V59" s="35">
        <v>1</v>
      </c>
      <c r="W59" s="95">
        <v>94</v>
      </c>
      <c r="X59" s="35">
        <f t="shared" si="4"/>
        <v>4</v>
      </c>
      <c r="Y59" s="96">
        <f t="shared" si="1"/>
        <v>1033.8399999999999</v>
      </c>
      <c r="Z59" s="96">
        <f t="shared" si="2"/>
        <v>5610.2800000000007</v>
      </c>
      <c r="AA59" s="178"/>
      <c r="AB59" s="55"/>
    </row>
    <row r="60" spans="1:30" ht="58.5" customHeight="1">
      <c r="A60" s="169" t="s">
        <v>429</v>
      </c>
      <c r="B60" s="169" t="s">
        <v>429</v>
      </c>
      <c r="C60" s="51" t="s">
        <v>307</v>
      </c>
      <c r="D60" s="27" t="s">
        <v>308</v>
      </c>
      <c r="E60" s="27" t="s">
        <v>309</v>
      </c>
      <c r="F60" s="73" t="s">
        <v>305</v>
      </c>
      <c r="G60" s="62"/>
      <c r="H60" s="29" t="s">
        <v>7</v>
      </c>
      <c r="I60" s="35" t="s">
        <v>142</v>
      </c>
      <c r="J60" s="28" t="s">
        <v>402</v>
      </c>
      <c r="K60" s="35" t="s">
        <v>142</v>
      </c>
      <c r="L60" s="35" t="s">
        <v>410</v>
      </c>
      <c r="M60" s="30">
        <v>45851</v>
      </c>
      <c r="N60" s="30">
        <v>45851</v>
      </c>
      <c r="O60" s="171" t="s">
        <v>226</v>
      </c>
      <c r="P60" s="171" t="s">
        <v>226</v>
      </c>
      <c r="Q60" s="171" t="s">
        <v>226</v>
      </c>
      <c r="R60" s="171" t="s">
        <v>226</v>
      </c>
      <c r="S60" s="93"/>
      <c r="T60" s="35"/>
      <c r="U60" s="95"/>
      <c r="V60" s="35">
        <v>1</v>
      </c>
      <c r="W60" s="95">
        <v>55</v>
      </c>
      <c r="X60" s="35">
        <f t="shared" si="4"/>
        <v>1</v>
      </c>
      <c r="Y60" s="96">
        <f t="shared" si="1"/>
        <v>55</v>
      </c>
      <c r="Z60" s="96">
        <f t="shared" si="2"/>
        <v>55</v>
      </c>
      <c r="AA60" s="99" t="s">
        <v>227</v>
      </c>
      <c r="AB60" s="55"/>
    </row>
    <row r="61" spans="1:30" s="39" customFormat="1" ht="45" customHeight="1">
      <c r="A61" s="169" t="s">
        <v>429</v>
      </c>
      <c r="B61" s="169" t="s">
        <v>429</v>
      </c>
      <c r="C61" s="51" t="s">
        <v>307</v>
      </c>
      <c r="D61" s="27" t="s">
        <v>308</v>
      </c>
      <c r="E61" s="27" t="s">
        <v>309</v>
      </c>
      <c r="F61" s="73" t="s">
        <v>305</v>
      </c>
      <c r="G61" s="62"/>
      <c r="H61" s="29" t="s">
        <v>7</v>
      </c>
      <c r="I61" s="35" t="s">
        <v>142</v>
      </c>
      <c r="J61" s="28" t="s">
        <v>233</v>
      </c>
      <c r="K61" s="35" t="s">
        <v>183</v>
      </c>
      <c r="L61" s="36" t="s">
        <v>184</v>
      </c>
      <c r="M61" s="30">
        <v>45839</v>
      </c>
      <c r="N61" s="30">
        <v>45845</v>
      </c>
      <c r="O61" s="171" t="s">
        <v>226</v>
      </c>
      <c r="P61" s="171" t="s">
        <v>226</v>
      </c>
      <c r="Q61" s="171" t="s">
        <v>226</v>
      </c>
      <c r="R61" s="171" t="s">
        <v>226</v>
      </c>
      <c r="S61" s="120"/>
      <c r="T61" s="35">
        <v>6</v>
      </c>
      <c r="U61" s="95">
        <v>228.32</v>
      </c>
      <c r="V61" s="35">
        <v>1</v>
      </c>
      <c r="W61" s="65">
        <v>68.5</v>
      </c>
      <c r="X61" s="35">
        <f t="shared" si="4"/>
        <v>7</v>
      </c>
      <c r="Y61" s="96">
        <f t="shared" si="1"/>
        <v>1438.42</v>
      </c>
      <c r="Z61" s="96">
        <f t="shared" si="2"/>
        <v>1438.42</v>
      </c>
      <c r="AA61" s="174" t="s">
        <v>431</v>
      </c>
      <c r="AB61" s="38"/>
      <c r="AC61" s="41"/>
      <c r="AD61" s="38"/>
    </row>
    <row r="62" spans="1:30" s="39" customFormat="1" ht="45" customHeight="1">
      <c r="A62" s="169" t="s">
        <v>429</v>
      </c>
      <c r="B62" s="169" t="s">
        <v>429</v>
      </c>
      <c r="C62" s="27" t="s">
        <v>275</v>
      </c>
      <c r="D62" s="27" t="s">
        <v>276</v>
      </c>
      <c r="E62" s="27" t="s">
        <v>277</v>
      </c>
      <c r="F62" s="73" t="s">
        <v>455</v>
      </c>
      <c r="G62" s="62"/>
      <c r="H62" s="29" t="s">
        <v>7</v>
      </c>
      <c r="I62" s="35" t="s">
        <v>142</v>
      </c>
      <c r="J62" s="28" t="s">
        <v>233</v>
      </c>
      <c r="K62" s="35" t="s">
        <v>183</v>
      </c>
      <c r="L62" s="36" t="s">
        <v>184</v>
      </c>
      <c r="M62" s="30">
        <v>45839</v>
      </c>
      <c r="N62" s="30">
        <v>45845</v>
      </c>
      <c r="O62" s="171" t="s">
        <v>226</v>
      </c>
      <c r="P62" s="171" t="s">
        <v>226</v>
      </c>
      <c r="Q62" s="171" t="s">
        <v>226</v>
      </c>
      <c r="R62" s="171" t="s">
        <v>226</v>
      </c>
      <c r="S62" s="120"/>
      <c r="T62" s="35">
        <v>6</v>
      </c>
      <c r="U62" s="95">
        <v>228.32</v>
      </c>
      <c r="V62" s="35">
        <v>1</v>
      </c>
      <c r="W62" s="65">
        <v>68.5</v>
      </c>
      <c r="X62" s="35">
        <f t="shared" si="4"/>
        <v>7</v>
      </c>
      <c r="Y62" s="96">
        <f t="shared" si="1"/>
        <v>1438.42</v>
      </c>
      <c r="Z62" s="96">
        <f t="shared" si="2"/>
        <v>1438.42</v>
      </c>
      <c r="AA62" s="174" t="s">
        <v>431</v>
      </c>
      <c r="AB62" s="38"/>
      <c r="AC62" s="41"/>
      <c r="AD62" s="38"/>
    </row>
    <row r="63" spans="1:30" ht="58.5" customHeight="1">
      <c r="A63" s="169" t="s">
        <v>429</v>
      </c>
      <c r="B63" s="169" t="s">
        <v>429</v>
      </c>
      <c r="C63" s="51" t="s">
        <v>452</v>
      </c>
      <c r="D63" s="27" t="s">
        <v>453</v>
      </c>
      <c r="E63" s="27" t="s">
        <v>454</v>
      </c>
      <c r="F63" s="73" t="s">
        <v>455</v>
      </c>
      <c r="G63" s="62"/>
      <c r="H63" s="29" t="s">
        <v>7</v>
      </c>
      <c r="I63" s="35" t="s">
        <v>142</v>
      </c>
      <c r="J63" s="28" t="s">
        <v>233</v>
      </c>
      <c r="K63" s="35" t="s">
        <v>183</v>
      </c>
      <c r="L63" s="35" t="s">
        <v>184</v>
      </c>
      <c r="M63" s="30">
        <v>45839</v>
      </c>
      <c r="N63" s="30">
        <v>45845</v>
      </c>
      <c r="O63" s="37" t="s">
        <v>456</v>
      </c>
      <c r="P63" s="77" t="s">
        <v>529</v>
      </c>
      <c r="Q63" s="105">
        <v>3266.4</v>
      </c>
      <c r="R63" s="105">
        <v>2304.7800000000002</v>
      </c>
      <c r="S63" s="154">
        <f>R63+Q63</f>
        <v>5571.18</v>
      </c>
      <c r="T63" s="35">
        <v>6</v>
      </c>
      <c r="U63" s="95">
        <v>332.08</v>
      </c>
      <c r="V63" s="35">
        <v>1</v>
      </c>
      <c r="W63" s="95">
        <v>99.64</v>
      </c>
      <c r="X63" s="35">
        <f t="shared" si="4"/>
        <v>7</v>
      </c>
      <c r="Y63" s="96">
        <f t="shared" si="1"/>
        <v>2092.12</v>
      </c>
      <c r="Z63" s="96">
        <f t="shared" si="2"/>
        <v>7663.3</v>
      </c>
      <c r="AA63" s="178"/>
      <c r="AB63" s="55"/>
    </row>
    <row r="64" spans="1:30" ht="15.75" customHeight="1">
      <c r="A64" s="253" t="s">
        <v>40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58"/>
      <c r="N64" s="58"/>
      <c r="O64" s="58"/>
      <c r="P64" s="58"/>
      <c r="Q64" s="111"/>
      <c r="R64" s="111"/>
      <c r="S64" s="134"/>
      <c r="T64" s="55"/>
      <c r="U64" s="167"/>
      <c r="V64" s="55"/>
      <c r="W64" s="167"/>
      <c r="X64" s="68"/>
      <c r="Y64" s="149"/>
      <c r="Z64" s="118"/>
      <c r="AA64" s="55"/>
      <c r="AB64" s="55"/>
    </row>
    <row r="65" spans="1:28" ht="15.75" customHeight="1">
      <c r="A65" s="254" t="s">
        <v>41</v>
      </c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6"/>
      <c r="M65" s="58"/>
      <c r="N65" s="58"/>
      <c r="O65" s="58"/>
      <c r="P65" s="58"/>
      <c r="Q65" s="111"/>
      <c r="R65" s="111"/>
      <c r="S65" s="134"/>
      <c r="T65" s="55"/>
      <c r="U65" s="167"/>
      <c r="V65" s="55"/>
      <c r="W65" s="167"/>
      <c r="X65" s="68"/>
      <c r="Y65" s="149"/>
      <c r="Z65" s="118"/>
      <c r="AA65" s="55"/>
      <c r="AB65" s="55"/>
    </row>
    <row r="66" spans="1:28" ht="15.75" customHeight="1">
      <c r="A66" s="257" t="s">
        <v>42</v>
      </c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9"/>
      <c r="M66" s="58"/>
      <c r="N66" s="58"/>
      <c r="O66" s="58"/>
      <c r="P66" s="58"/>
      <c r="Q66" s="111"/>
      <c r="R66" s="111"/>
      <c r="S66" s="134"/>
      <c r="T66" s="55"/>
      <c r="U66" s="167"/>
      <c r="V66" s="55"/>
      <c r="W66" s="167"/>
      <c r="X66" s="68"/>
      <c r="Y66" s="149"/>
      <c r="Z66" s="118"/>
      <c r="AA66" s="55"/>
      <c r="AB66" s="55"/>
    </row>
    <row r="67" spans="1:28" ht="15.75" customHeight="1">
      <c r="A67" s="230" t="s">
        <v>43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2"/>
      <c r="M67" s="58"/>
      <c r="N67" s="58"/>
      <c r="O67" s="58"/>
      <c r="P67" s="58"/>
      <c r="Q67" s="111"/>
      <c r="R67" s="111"/>
      <c r="S67" s="134"/>
      <c r="T67" s="55"/>
      <c r="U67" s="167"/>
      <c r="V67" s="55"/>
      <c r="W67" s="167"/>
      <c r="X67" s="68"/>
      <c r="Y67" s="149"/>
      <c r="Z67" s="118"/>
      <c r="AA67" s="55"/>
      <c r="AB67" s="55"/>
    </row>
    <row r="68" spans="1:28" ht="15.75" customHeight="1">
      <c r="A68" s="230" t="s">
        <v>44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2"/>
      <c r="M68" s="58"/>
      <c r="N68" s="58"/>
      <c r="O68" s="58"/>
      <c r="P68" s="58"/>
      <c r="Q68" s="111"/>
      <c r="R68" s="111"/>
      <c r="S68" s="134"/>
      <c r="T68" s="55"/>
      <c r="U68" s="167"/>
      <c r="V68" s="55"/>
      <c r="W68" s="167"/>
      <c r="X68" s="68"/>
      <c r="Y68" s="149"/>
      <c r="Z68" s="118"/>
      <c r="AA68" s="55"/>
      <c r="AB68" s="55"/>
    </row>
    <row r="69" spans="1:28" ht="15.75" customHeight="1">
      <c r="A69" s="230" t="s">
        <v>45</v>
      </c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2"/>
      <c r="M69" s="58"/>
      <c r="N69" s="58"/>
      <c r="O69" s="58"/>
      <c r="P69" s="58"/>
      <c r="Q69" s="111"/>
      <c r="R69" s="111"/>
      <c r="S69" s="134"/>
      <c r="T69" s="55"/>
      <c r="U69" s="167"/>
      <c r="V69" s="55"/>
      <c r="W69" s="167"/>
      <c r="X69" s="68"/>
      <c r="Y69" s="149"/>
      <c r="Z69" s="118"/>
      <c r="AA69" s="55"/>
      <c r="AB69" s="55"/>
    </row>
    <row r="70" spans="1:28" ht="15.75" customHeight="1">
      <c r="A70" s="230" t="s">
        <v>46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2"/>
      <c r="M70" s="58"/>
      <c r="N70" s="58"/>
      <c r="O70" s="58"/>
      <c r="P70" s="58"/>
      <c r="Q70" s="111"/>
      <c r="R70" s="111"/>
      <c r="S70" s="134"/>
      <c r="T70" s="55"/>
      <c r="U70" s="167"/>
      <c r="V70" s="55"/>
      <c r="W70" s="167"/>
      <c r="X70" s="68"/>
      <c r="Y70" s="149"/>
      <c r="Z70" s="118"/>
      <c r="AA70" s="55"/>
      <c r="AB70" s="55"/>
    </row>
    <row r="71" spans="1:28" ht="15.75" customHeight="1">
      <c r="A71" s="230" t="s">
        <v>47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2"/>
      <c r="M71" s="58"/>
      <c r="N71" s="58"/>
      <c r="O71" s="58"/>
      <c r="P71" s="58"/>
      <c r="Q71" s="111"/>
      <c r="R71" s="111"/>
      <c r="S71" s="134"/>
      <c r="T71" s="55"/>
      <c r="U71" s="167"/>
      <c r="V71" s="55"/>
      <c r="W71" s="167"/>
      <c r="X71" s="68"/>
      <c r="Y71" s="149"/>
      <c r="Z71" s="118"/>
      <c r="AA71" s="55"/>
      <c r="AB71" s="55"/>
    </row>
    <row r="72" spans="1:28" ht="15.75" customHeight="1">
      <c r="A72" s="230" t="s">
        <v>91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58"/>
      <c r="N72" s="58"/>
      <c r="O72" s="58"/>
      <c r="P72" s="58"/>
      <c r="Q72" s="111"/>
      <c r="R72" s="111"/>
      <c r="S72" s="134"/>
      <c r="T72" s="55"/>
      <c r="U72" s="167"/>
      <c r="V72" s="55"/>
      <c r="W72" s="167"/>
      <c r="X72" s="68"/>
      <c r="Y72" s="149"/>
      <c r="Z72" s="118"/>
      <c r="AA72" s="55"/>
      <c r="AB72" s="55"/>
    </row>
    <row r="73" spans="1:28" ht="15.75" customHeight="1">
      <c r="A73" s="230" t="s">
        <v>92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58"/>
      <c r="N73" s="58"/>
      <c r="O73" s="58"/>
      <c r="P73" s="58"/>
      <c r="Q73" s="111"/>
      <c r="R73" s="111"/>
      <c r="S73" s="134"/>
      <c r="T73" s="55"/>
      <c r="U73" s="167"/>
      <c r="V73" s="55"/>
      <c r="W73" s="167"/>
      <c r="X73" s="68"/>
      <c r="Y73" s="149"/>
      <c r="Z73" s="118"/>
      <c r="AA73" s="55"/>
      <c r="AB73" s="55"/>
    </row>
    <row r="74" spans="1:28" ht="15.75" customHeight="1">
      <c r="A74" s="230" t="s">
        <v>93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2"/>
      <c r="M74" s="58"/>
      <c r="N74" s="58"/>
      <c r="O74" s="58"/>
      <c r="P74" s="58"/>
      <c r="Q74" s="111"/>
      <c r="R74" s="111"/>
      <c r="S74" s="134"/>
      <c r="T74" s="55"/>
      <c r="U74" s="167"/>
      <c r="V74" s="55"/>
      <c r="W74" s="167"/>
      <c r="X74" s="68"/>
      <c r="Y74" s="149"/>
      <c r="Z74" s="118"/>
      <c r="AA74" s="55"/>
      <c r="AB74" s="55"/>
    </row>
    <row r="75" spans="1:28" ht="15.75" customHeight="1">
      <c r="A75" s="230" t="s">
        <v>94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2"/>
      <c r="M75" s="58"/>
      <c r="N75" s="58"/>
      <c r="O75" s="58"/>
      <c r="P75" s="58"/>
      <c r="Q75" s="111"/>
      <c r="R75" s="111"/>
      <c r="S75" s="134"/>
      <c r="T75" s="55"/>
      <c r="U75" s="167"/>
      <c r="V75" s="55"/>
      <c r="W75" s="167"/>
      <c r="X75" s="68"/>
      <c r="Y75" s="149"/>
      <c r="Z75" s="118"/>
      <c r="AA75" s="55"/>
      <c r="AB75" s="55"/>
    </row>
    <row r="76" spans="1:28" ht="15.75" customHeight="1">
      <c r="A76" s="230" t="s">
        <v>95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2"/>
      <c r="M76" s="58"/>
      <c r="N76" s="58"/>
      <c r="O76" s="58"/>
      <c r="P76" s="58"/>
      <c r="Q76" s="111"/>
      <c r="R76" s="111"/>
      <c r="S76" s="134"/>
      <c r="T76" s="55"/>
      <c r="U76" s="167"/>
      <c r="V76" s="55"/>
      <c r="W76" s="167"/>
      <c r="X76" s="68"/>
      <c r="Y76" s="149"/>
      <c r="Z76" s="118"/>
      <c r="AA76" s="55"/>
      <c r="AB76" s="55"/>
    </row>
    <row r="77" spans="1:28" ht="15.75" customHeight="1">
      <c r="A77" s="230" t="s">
        <v>96</v>
      </c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2"/>
      <c r="M77" s="58"/>
      <c r="N77" s="58"/>
      <c r="O77" s="58"/>
      <c r="P77" s="58"/>
      <c r="Q77" s="111"/>
      <c r="R77" s="111"/>
      <c r="S77" s="134"/>
      <c r="T77" s="55"/>
      <c r="U77" s="167"/>
      <c r="V77" s="55"/>
      <c r="W77" s="167"/>
      <c r="X77" s="68"/>
      <c r="Y77" s="149"/>
      <c r="Z77" s="118"/>
      <c r="AA77" s="55"/>
      <c r="AB77" s="55"/>
    </row>
    <row r="78" spans="1:28" ht="15.75" customHeight="1">
      <c r="A78" s="230" t="s">
        <v>97</v>
      </c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2"/>
      <c r="M78" s="58"/>
      <c r="N78" s="58"/>
      <c r="O78" s="58"/>
      <c r="P78" s="58"/>
      <c r="Q78" s="111"/>
      <c r="R78" s="111"/>
      <c r="S78" s="134"/>
      <c r="T78" s="55"/>
      <c r="U78" s="167"/>
      <c r="V78" s="55"/>
      <c r="W78" s="167"/>
      <c r="X78" s="68"/>
      <c r="Y78" s="149"/>
      <c r="Z78" s="118"/>
      <c r="AA78" s="55"/>
      <c r="AB78" s="55"/>
    </row>
    <row r="79" spans="1:28" ht="15.75" customHeight="1">
      <c r="A79" s="230" t="s">
        <v>98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2"/>
      <c r="M79" s="58"/>
      <c r="N79" s="58"/>
      <c r="O79" s="58"/>
      <c r="P79" s="58"/>
      <c r="Q79" s="111"/>
      <c r="R79" s="111"/>
      <c r="S79" s="134"/>
      <c r="T79" s="55"/>
      <c r="U79" s="167"/>
      <c r="V79" s="55"/>
      <c r="W79" s="167"/>
      <c r="X79" s="68"/>
      <c r="Y79" s="149"/>
      <c r="Z79" s="118"/>
      <c r="AA79" s="55"/>
      <c r="AB79" s="55"/>
    </row>
    <row r="80" spans="1:28" ht="15.75" customHeight="1">
      <c r="A80" s="230" t="s">
        <v>99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2"/>
      <c r="M80" s="58"/>
      <c r="N80" s="58"/>
      <c r="O80" s="58"/>
      <c r="P80" s="58"/>
      <c r="Q80" s="111"/>
      <c r="R80" s="111"/>
      <c r="S80" s="134"/>
      <c r="T80" s="55"/>
      <c r="U80" s="167"/>
      <c r="V80" s="55"/>
      <c r="W80" s="167"/>
      <c r="X80" s="68"/>
      <c r="Y80" s="149"/>
      <c r="Z80" s="118"/>
      <c r="AA80" s="55"/>
      <c r="AB80" s="55"/>
    </row>
    <row r="81" spans="1:28" ht="15.75" customHeight="1">
      <c r="A81" s="230" t="s">
        <v>100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2"/>
      <c r="M81" s="58"/>
      <c r="N81" s="58"/>
      <c r="O81" s="58"/>
      <c r="P81" s="58"/>
      <c r="Q81" s="111"/>
      <c r="R81" s="111"/>
      <c r="S81" s="134"/>
      <c r="T81" s="55"/>
      <c r="U81" s="167"/>
      <c r="V81" s="55"/>
      <c r="W81" s="167"/>
      <c r="X81" s="68"/>
      <c r="Y81" s="149"/>
      <c r="Z81" s="118"/>
      <c r="AA81" s="55"/>
      <c r="AB81" s="55"/>
    </row>
    <row r="82" spans="1:28" ht="15.75" customHeight="1">
      <c r="A82" s="230" t="s">
        <v>101</v>
      </c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2"/>
      <c r="M82" s="58"/>
      <c r="N82" s="58"/>
      <c r="O82" s="58"/>
      <c r="P82" s="58"/>
      <c r="Q82" s="111"/>
      <c r="R82" s="111"/>
      <c r="S82" s="134"/>
      <c r="T82" s="55"/>
      <c r="U82" s="167"/>
      <c r="V82" s="55"/>
      <c r="W82" s="167"/>
      <c r="X82" s="68"/>
      <c r="Y82" s="149"/>
      <c r="Z82" s="118"/>
      <c r="AA82" s="55"/>
      <c r="AB82" s="55"/>
    </row>
    <row r="83" spans="1:28" ht="15.75" customHeight="1">
      <c r="A83" s="230" t="s">
        <v>102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2"/>
      <c r="M83" s="58"/>
      <c r="N83" s="58"/>
      <c r="O83" s="58"/>
      <c r="P83" s="58"/>
      <c r="Q83" s="111"/>
      <c r="R83" s="111"/>
      <c r="S83" s="134"/>
      <c r="T83" s="55"/>
      <c r="U83" s="167"/>
      <c r="V83" s="55"/>
      <c r="W83" s="167"/>
      <c r="X83" s="68"/>
      <c r="Y83" s="149"/>
      <c r="Z83" s="118"/>
      <c r="AA83" s="55"/>
      <c r="AB83" s="55"/>
    </row>
    <row r="84" spans="1:28" ht="15.75" customHeight="1">
      <c r="A84" s="230" t="s">
        <v>103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2"/>
      <c r="M84" s="58"/>
      <c r="N84" s="58"/>
      <c r="O84" s="58"/>
      <c r="P84" s="58"/>
      <c r="Q84" s="111"/>
      <c r="R84" s="111"/>
      <c r="S84" s="134"/>
      <c r="T84" s="55"/>
      <c r="U84" s="167"/>
      <c r="V84" s="55"/>
      <c r="W84" s="167"/>
      <c r="X84" s="68"/>
      <c r="Y84" s="149"/>
      <c r="Z84" s="118"/>
      <c r="AA84" s="55"/>
      <c r="AB84" s="55"/>
    </row>
    <row r="85" spans="1:28" ht="15.75" customHeight="1">
      <c r="A85" s="230" t="s">
        <v>104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2"/>
      <c r="M85" s="58"/>
      <c r="N85" s="58"/>
      <c r="O85" s="58"/>
      <c r="P85" s="58"/>
      <c r="Q85" s="111"/>
      <c r="R85" s="111"/>
      <c r="S85" s="134"/>
      <c r="T85" s="55"/>
      <c r="U85" s="167"/>
      <c r="V85" s="55"/>
      <c r="W85" s="167"/>
      <c r="X85" s="68"/>
      <c r="Y85" s="149"/>
      <c r="Z85" s="118"/>
      <c r="AA85" s="55"/>
      <c r="AB85" s="55"/>
    </row>
    <row r="86" spans="1:28" ht="15.75" customHeight="1">
      <c r="A86" s="230" t="s">
        <v>105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2"/>
      <c r="M86" s="58"/>
      <c r="N86" s="58"/>
      <c r="O86" s="58"/>
      <c r="P86" s="58"/>
      <c r="Q86" s="111"/>
      <c r="R86" s="111"/>
      <c r="S86" s="134"/>
      <c r="T86" s="55"/>
      <c r="U86" s="167"/>
      <c r="V86" s="55"/>
      <c r="W86" s="167"/>
      <c r="X86" s="68"/>
      <c r="Y86" s="149"/>
      <c r="Z86" s="118"/>
      <c r="AA86" s="55"/>
      <c r="AB86" s="55"/>
    </row>
    <row r="87" spans="1:28" ht="15.75" customHeight="1">
      <c r="A87" s="230" t="s">
        <v>106</v>
      </c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2"/>
      <c r="M87" s="58"/>
      <c r="N87" s="58"/>
      <c r="O87" s="58"/>
      <c r="P87" s="58"/>
      <c r="Q87" s="111"/>
      <c r="R87" s="111"/>
      <c r="S87" s="134"/>
      <c r="T87" s="55"/>
      <c r="U87" s="167"/>
      <c r="V87" s="55"/>
      <c r="W87" s="167"/>
      <c r="X87" s="68"/>
      <c r="Y87" s="149"/>
      <c r="Z87" s="118"/>
      <c r="AA87" s="55"/>
      <c r="AB87" s="55"/>
    </row>
    <row r="88" spans="1:28" ht="15.75" customHeight="1">
      <c r="A88" s="230" t="s">
        <v>107</v>
      </c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2"/>
      <c r="M88" s="58"/>
      <c r="N88" s="58"/>
      <c r="O88" s="58"/>
      <c r="P88" s="58"/>
      <c r="Q88" s="111"/>
      <c r="R88" s="111"/>
      <c r="S88" s="134"/>
      <c r="T88" s="55"/>
      <c r="U88" s="167"/>
      <c r="V88" s="55"/>
      <c r="W88" s="167"/>
      <c r="X88" s="68"/>
      <c r="Y88" s="149"/>
      <c r="Z88" s="118"/>
      <c r="AA88" s="55"/>
      <c r="AB88" s="55"/>
    </row>
    <row r="89" spans="1:28" ht="15.75" customHeight="1">
      <c r="A89" s="230" t="s">
        <v>108</v>
      </c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2"/>
      <c r="M89" s="58"/>
      <c r="N89" s="58"/>
      <c r="O89" s="58"/>
      <c r="P89" s="58"/>
      <c r="Q89" s="111"/>
      <c r="R89" s="111"/>
      <c r="S89" s="134"/>
      <c r="T89" s="55"/>
      <c r="U89" s="167"/>
      <c r="V89" s="55"/>
      <c r="W89" s="167"/>
      <c r="X89" s="68"/>
      <c r="Y89" s="149"/>
      <c r="Z89" s="118"/>
      <c r="AA89" s="55"/>
      <c r="AB89" s="55"/>
    </row>
    <row r="90" spans="1:28" ht="15.75" customHeight="1">
      <c r="A90" s="230" t="s">
        <v>109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2"/>
      <c r="M90" s="58"/>
      <c r="N90" s="58"/>
      <c r="O90" s="58"/>
      <c r="P90" s="58"/>
      <c r="Q90" s="111"/>
      <c r="R90" s="111"/>
      <c r="S90" s="134"/>
      <c r="T90" s="55"/>
      <c r="U90" s="167"/>
      <c r="V90" s="55"/>
      <c r="W90" s="167"/>
      <c r="X90" s="68"/>
      <c r="Y90" s="149"/>
      <c r="Z90" s="118"/>
      <c r="AA90" s="55"/>
      <c r="AB90" s="55"/>
    </row>
    <row r="91" spans="1:28" ht="15" customHeight="1">
      <c r="A91" s="230" t="s">
        <v>110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2"/>
    </row>
    <row r="92" spans="1:28" ht="15" customHeight="1">
      <c r="A92" s="230" t="s">
        <v>111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2"/>
    </row>
    <row r="93" spans="1:28" ht="15" customHeight="1">
      <c r="A93" s="230" t="s">
        <v>112</v>
      </c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2"/>
    </row>
  </sheetData>
  <autoFilter ref="A6:G74" xr:uid="{218DA706-F141-456B-8110-5BCA4E0E5005}"/>
  <mergeCells count="63">
    <mergeCell ref="A93:L93"/>
    <mergeCell ref="A87:L87"/>
    <mergeCell ref="A88:L88"/>
    <mergeCell ref="A89:L89"/>
    <mergeCell ref="A90:L90"/>
    <mergeCell ref="A91:L91"/>
    <mergeCell ref="A92:L92"/>
    <mergeCell ref="A71:L71"/>
    <mergeCell ref="A72:L72"/>
    <mergeCell ref="A73:L73"/>
    <mergeCell ref="A86:L86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84:L84"/>
    <mergeCell ref="A85:L85"/>
    <mergeCell ref="A74:L74"/>
    <mergeCell ref="Y6:Y7"/>
    <mergeCell ref="A64:L64"/>
    <mergeCell ref="A65:L65"/>
    <mergeCell ref="A66:L66"/>
    <mergeCell ref="A67:L67"/>
    <mergeCell ref="V6:W6"/>
    <mergeCell ref="X6:X7"/>
    <mergeCell ref="R6:R7"/>
    <mergeCell ref="S6:S7"/>
    <mergeCell ref="T6:U6"/>
    <mergeCell ref="I6:J6"/>
    <mergeCell ref="M6:M7"/>
    <mergeCell ref="A69:L69"/>
    <mergeCell ref="A70:L7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68:L68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C8:AC29">
    <cfRule type="notContainsBlanks" dxfId="9" priority="3">
      <formula>LEN(TRIM(AC8))&gt;0</formula>
    </cfRule>
  </conditionalFormatting>
  <conditionalFormatting sqref="AC39:AC41">
    <cfRule type="notContainsBlanks" dxfId="8" priority="1">
      <formula>LEN(TRIM(AC39))&gt;0</formula>
    </cfRule>
  </conditionalFormatting>
  <conditionalFormatting sqref="AC61:AC62">
    <cfRule type="notContainsBlanks" dxfId="7" priority="2">
      <formula>LEN(TRIM(AC61))&gt;0</formula>
    </cfRule>
  </conditionalFormatting>
  <dataValidations count="3">
    <dataValidation type="list" allowBlank="1" sqref="H8:H63" xr:uid="{AE07ACCE-7E19-4217-A7A8-0656FA9DF4D2}">
      <formula1>"SERVIÇO,CURSO,EVENTO,REUNIÃO,OUTROS"</formula1>
    </dataValidation>
    <dataValidation type="list" allowBlank="1" sqref="Q63:R63" xr:uid="{4993AFF2-B572-4642-AF13-654093378296}">
      <formula1>$AC$8:$AC$8</formula1>
    </dataValidation>
    <dataValidation type="list" allowBlank="1" sqref="Q11:R11" xr:uid="{F4201999-D258-42B9-8293-0A8E78881FAE}">
      <formula1>$AC$8:$AC$235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059A-3E86-472A-A8A9-74DC8F7A1EDE}">
  <sheetPr>
    <tabColor theme="0"/>
  </sheetPr>
  <dimension ref="A1:AD106"/>
  <sheetViews>
    <sheetView zoomScale="90" zoomScaleNormal="90" zoomScaleSheetLayoutView="80" workbookViewId="0">
      <selection activeCell="W20" sqref="W20"/>
    </sheetView>
  </sheetViews>
  <sheetFormatPr defaultColWidth="0" defaultRowHeight="0" customHeight="1" zeroHeight="1"/>
  <cols>
    <col min="1" max="1" width="26.625" style="26" customWidth="1"/>
    <col min="2" max="2" width="15.625" style="26" customWidth="1"/>
    <col min="3" max="3" width="51.625" style="76" bestFit="1" customWidth="1"/>
    <col min="4" max="4" width="14" style="26" customWidth="1"/>
    <col min="5" max="5" width="44.125" style="26" bestFit="1" customWidth="1"/>
    <col min="6" max="6" width="36.5" style="161" customWidth="1"/>
    <col min="7" max="7" width="18.375" style="26" customWidth="1"/>
    <col min="8" max="8" width="15.75" style="61" customWidth="1"/>
    <col min="9" max="9" width="13.125" style="26" customWidth="1"/>
    <col min="10" max="10" width="16.875" style="26" customWidth="1"/>
    <col min="11" max="11" width="10.625" style="26" customWidth="1"/>
    <col min="12" max="12" width="15.875" style="26" customWidth="1"/>
    <col min="13" max="13" width="16.5" style="61" customWidth="1"/>
    <col min="14" max="14" width="15.625" style="61" customWidth="1"/>
    <col min="15" max="15" width="17.875" style="61" customWidth="1"/>
    <col min="16" max="16" width="18" style="61" customWidth="1"/>
    <col min="17" max="17" width="18" style="112" customWidth="1"/>
    <col min="18" max="18" width="16.625" style="112" customWidth="1"/>
    <col min="19" max="19" width="15.75" style="112" customWidth="1"/>
    <col min="20" max="20" width="15.5" style="26" customWidth="1"/>
    <col min="21" max="21" width="14.75" style="117" customWidth="1"/>
    <col min="22" max="22" width="13.125" style="26" customWidth="1"/>
    <col min="23" max="23" width="17.25" style="117" customWidth="1"/>
    <col min="24" max="24" width="17.5" style="70" customWidth="1"/>
    <col min="25" max="25" width="15.625" style="168" customWidth="1"/>
    <col min="26" max="26" width="19.375" style="119" customWidth="1"/>
    <col min="27" max="27" width="22.375" style="26" customWidth="1"/>
    <col min="28" max="28" width="13.125" style="26" hidden="1" customWidth="1"/>
    <col min="29" max="30" width="0" style="26" hidden="1" customWidth="1"/>
    <col min="31" max="16384" width="12.625" style="26" hidden="1"/>
  </cols>
  <sheetData>
    <row r="1" spans="1:30" ht="15">
      <c r="A1" s="216"/>
      <c r="B1" s="218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B1" s="53"/>
    </row>
    <row r="2" spans="1:30" ht="15">
      <c r="A2" s="217"/>
      <c r="B2" s="218" t="s">
        <v>145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20"/>
      <c r="AB2" s="53"/>
    </row>
    <row r="3" spans="1:30" ht="21.75" customHeight="1">
      <c r="A3" s="217"/>
      <c r="B3" s="218" t="s">
        <v>316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54"/>
    </row>
    <row r="4" spans="1:30" ht="15" customHeight="1">
      <c r="A4" s="31" t="s">
        <v>528</v>
      </c>
      <c r="B4" s="32"/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B4" s="54"/>
    </row>
    <row r="5" spans="1:30" ht="15.75" customHeight="1">
      <c r="A5" s="213" t="s">
        <v>5</v>
      </c>
      <c r="B5" s="215"/>
      <c r="C5" s="213" t="s">
        <v>6</v>
      </c>
      <c r="D5" s="214"/>
      <c r="E5" s="215"/>
      <c r="F5" s="213" t="s">
        <v>7</v>
      </c>
      <c r="G5" s="214"/>
      <c r="H5" s="214"/>
      <c r="I5" s="214"/>
      <c r="J5" s="214"/>
      <c r="K5" s="214"/>
      <c r="L5" s="214"/>
      <c r="M5" s="213" t="s">
        <v>8</v>
      </c>
      <c r="N5" s="214"/>
      <c r="O5" s="214"/>
      <c r="P5" s="214"/>
      <c r="Q5" s="214"/>
      <c r="R5" s="214"/>
      <c r="S5" s="215"/>
      <c r="T5" s="213" t="s">
        <v>9</v>
      </c>
      <c r="U5" s="214"/>
      <c r="V5" s="214"/>
      <c r="W5" s="214"/>
      <c r="X5" s="214"/>
      <c r="Y5" s="215"/>
      <c r="Z5" s="252" t="s">
        <v>69</v>
      </c>
      <c r="AA5" s="226" t="s">
        <v>70</v>
      </c>
      <c r="AB5" s="55"/>
      <c r="AC5" s="55"/>
    </row>
    <row r="6" spans="1:30" s="57" customFormat="1" ht="14.25">
      <c r="A6" s="226" t="s">
        <v>12</v>
      </c>
      <c r="B6" s="226" t="s">
        <v>13</v>
      </c>
      <c r="C6" s="236" t="s">
        <v>14</v>
      </c>
      <c r="D6" s="226" t="s">
        <v>15</v>
      </c>
      <c r="E6" s="226" t="s">
        <v>16</v>
      </c>
      <c r="F6" s="200" t="s">
        <v>71</v>
      </c>
      <c r="G6" s="226" t="s">
        <v>72</v>
      </c>
      <c r="H6" s="226" t="s">
        <v>73</v>
      </c>
      <c r="I6" s="213" t="s">
        <v>20</v>
      </c>
      <c r="J6" s="235"/>
      <c r="K6" s="234" t="s">
        <v>21</v>
      </c>
      <c r="L6" s="235"/>
      <c r="M6" s="226" t="s">
        <v>74</v>
      </c>
      <c r="N6" s="226" t="s">
        <v>75</v>
      </c>
      <c r="O6" s="226" t="s">
        <v>76</v>
      </c>
      <c r="P6" s="226" t="s">
        <v>77</v>
      </c>
      <c r="Q6" s="246" t="s">
        <v>78</v>
      </c>
      <c r="R6" s="246" t="s">
        <v>79</v>
      </c>
      <c r="S6" s="250" t="s">
        <v>80</v>
      </c>
      <c r="T6" s="234" t="s">
        <v>28</v>
      </c>
      <c r="U6" s="235"/>
      <c r="V6" s="234" t="s">
        <v>29</v>
      </c>
      <c r="W6" s="235"/>
      <c r="X6" s="242" t="s">
        <v>81</v>
      </c>
      <c r="Y6" s="252" t="s">
        <v>82</v>
      </c>
      <c r="Z6" s="249"/>
      <c r="AA6" s="227"/>
      <c r="AB6" s="56"/>
      <c r="AC6" s="56"/>
      <c r="AD6" s="56"/>
    </row>
    <row r="7" spans="1:30" s="57" customFormat="1" ht="43.5" customHeight="1">
      <c r="A7" s="228"/>
      <c r="B7" s="228"/>
      <c r="C7" s="237"/>
      <c r="D7" s="228"/>
      <c r="E7" s="228"/>
      <c r="F7" s="261"/>
      <c r="G7" s="228"/>
      <c r="H7" s="228"/>
      <c r="I7" s="33" t="s">
        <v>83</v>
      </c>
      <c r="J7" s="33" t="s">
        <v>84</v>
      </c>
      <c r="K7" s="33" t="s">
        <v>85</v>
      </c>
      <c r="L7" s="34" t="s">
        <v>86</v>
      </c>
      <c r="M7" s="228"/>
      <c r="N7" s="228"/>
      <c r="O7" s="228"/>
      <c r="P7" s="228"/>
      <c r="Q7" s="247"/>
      <c r="R7" s="247"/>
      <c r="S7" s="260"/>
      <c r="T7" s="33" t="s">
        <v>87</v>
      </c>
      <c r="U7" s="166" t="s">
        <v>88</v>
      </c>
      <c r="V7" s="33" t="s">
        <v>89</v>
      </c>
      <c r="W7" s="166" t="s">
        <v>90</v>
      </c>
      <c r="X7" s="243"/>
      <c r="Y7" s="251"/>
      <c r="Z7" s="249"/>
      <c r="AA7" s="227"/>
      <c r="AB7" s="56"/>
      <c r="AC7" s="56"/>
      <c r="AD7" s="56"/>
    </row>
    <row r="8" spans="1:30" s="39" customFormat="1" ht="45" customHeight="1">
      <c r="A8" s="169" t="s">
        <v>429</v>
      </c>
      <c r="B8" s="169" t="s">
        <v>429</v>
      </c>
      <c r="C8" s="27" t="s">
        <v>174</v>
      </c>
      <c r="D8" s="27" t="s">
        <v>301</v>
      </c>
      <c r="E8" s="27" t="s">
        <v>143</v>
      </c>
      <c r="F8" s="28" t="s">
        <v>458</v>
      </c>
      <c r="G8" s="62"/>
      <c r="H8" s="29" t="s">
        <v>144</v>
      </c>
      <c r="I8" s="35" t="s">
        <v>142</v>
      </c>
      <c r="J8" s="28" t="s">
        <v>402</v>
      </c>
      <c r="K8" s="35" t="s">
        <v>142</v>
      </c>
      <c r="L8" s="28" t="s">
        <v>241</v>
      </c>
      <c r="M8" s="30">
        <v>45877</v>
      </c>
      <c r="N8" s="30">
        <v>45880</v>
      </c>
      <c r="O8" s="171" t="s">
        <v>226</v>
      </c>
      <c r="P8" s="171" t="s">
        <v>226</v>
      </c>
      <c r="Q8" s="171" t="s">
        <v>226</v>
      </c>
      <c r="R8" s="171" t="s">
        <v>226</v>
      </c>
      <c r="S8" s="187"/>
      <c r="T8" s="35">
        <v>3</v>
      </c>
      <c r="U8" s="95">
        <v>120</v>
      </c>
      <c r="V8" s="35">
        <v>1</v>
      </c>
      <c r="W8" s="95">
        <v>55</v>
      </c>
      <c r="X8" s="35">
        <f t="shared" ref="X8:X71" si="0">T8+V8</f>
        <v>4</v>
      </c>
      <c r="Y8" s="96">
        <f t="shared" ref="Y8:Y71" si="1">(T8*U8)+(V8*W8)</f>
        <v>415</v>
      </c>
      <c r="Z8" s="96">
        <f>Y8+S8</f>
        <v>415</v>
      </c>
      <c r="AA8" s="99" t="s">
        <v>227</v>
      </c>
      <c r="AB8" s="38"/>
      <c r="AC8" s="41"/>
      <c r="AD8" s="38"/>
    </row>
    <row r="9" spans="1:30" s="39" customFormat="1" ht="45" customHeight="1">
      <c r="A9" s="169" t="s">
        <v>429</v>
      </c>
      <c r="B9" s="169" t="s">
        <v>429</v>
      </c>
      <c r="C9" s="27" t="s">
        <v>174</v>
      </c>
      <c r="D9" s="27" t="s">
        <v>301</v>
      </c>
      <c r="E9" s="27" t="s">
        <v>143</v>
      </c>
      <c r="F9" s="28" t="s">
        <v>458</v>
      </c>
      <c r="G9" s="62"/>
      <c r="H9" s="29" t="s">
        <v>144</v>
      </c>
      <c r="I9" s="35" t="s">
        <v>142</v>
      </c>
      <c r="J9" s="28" t="s">
        <v>402</v>
      </c>
      <c r="K9" s="35" t="s">
        <v>142</v>
      </c>
      <c r="L9" s="28" t="s">
        <v>355</v>
      </c>
      <c r="M9" s="30">
        <v>45891</v>
      </c>
      <c r="N9" s="30">
        <v>45894</v>
      </c>
      <c r="O9" s="171" t="s">
        <v>226</v>
      </c>
      <c r="P9" s="171" t="s">
        <v>226</v>
      </c>
      <c r="Q9" s="171" t="s">
        <v>226</v>
      </c>
      <c r="R9" s="171" t="s">
        <v>226</v>
      </c>
      <c r="S9" s="187"/>
      <c r="T9" s="35">
        <v>3</v>
      </c>
      <c r="U9" s="95">
        <v>120</v>
      </c>
      <c r="V9" s="35">
        <v>1</v>
      </c>
      <c r="W9" s="95">
        <v>55</v>
      </c>
      <c r="X9" s="35">
        <f t="shared" si="0"/>
        <v>4</v>
      </c>
      <c r="Y9" s="96">
        <f t="shared" si="1"/>
        <v>415</v>
      </c>
      <c r="Z9" s="96">
        <f t="shared" ref="Z9:Z72" si="2">Y9+S9</f>
        <v>415</v>
      </c>
      <c r="AA9" s="99" t="s">
        <v>227</v>
      </c>
      <c r="AB9" s="38"/>
      <c r="AC9" s="41"/>
      <c r="AD9" s="38"/>
    </row>
    <row r="10" spans="1:30" s="57" customFormat="1" ht="45" customHeight="1">
      <c r="A10" s="169" t="s">
        <v>429</v>
      </c>
      <c r="B10" s="169" t="s">
        <v>429</v>
      </c>
      <c r="C10" s="27" t="s">
        <v>148</v>
      </c>
      <c r="D10" s="27">
        <v>3735</v>
      </c>
      <c r="E10" s="27" t="s">
        <v>143</v>
      </c>
      <c r="F10" s="28" t="s">
        <v>458</v>
      </c>
      <c r="G10" s="62"/>
      <c r="H10" s="29" t="s">
        <v>144</v>
      </c>
      <c r="I10" s="35" t="s">
        <v>142</v>
      </c>
      <c r="J10" s="28" t="s">
        <v>402</v>
      </c>
      <c r="K10" s="35" t="s">
        <v>142</v>
      </c>
      <c r="L10" s="28" t="s">
        <v>459</v>
      </c>
      <c r="M10" s="30">
        <v>45883</v>
      </c>
      <c r="N10" s="30">
        <v>45887</v>
      </c>
      <c r="O10" s="171" t="s">
        <v>226</v>
      </c>
      <c r="P10" s="171" t="s">
        <v>226</v>
      </c>
      <c r="Q10" s="171" t="s">
        <v>226</v>
      </c>
      <c r="R10" s="171" t="s">
        <v>226</v>
      </c>
      <c r="S10" s="187"/>
      <c r="T10" s="35">
        <v>4</v>
      </c>
      <c r="U10" s="95">
        <v>120</v>
      </c>
      <c r="V10" s="35">
        <v>1</v>
      </c>
      <c r="W10" s="95">
        <v>55</v>
      </c>
      <c r="X10" s="35">
        <f t="shared" si="0"/>
        <v>5</v>
      </c>
      <c r="Y10" s="96">
        <f t="shared" si="1"/>
        <v>535</v>
      </c>
      <c r="Z10" s="96">
        <f t="shared" si="2"/>
        <v>535</v>
      </c>
      <c r="AA10" s="99" t="s">
        <v>227</v>
      </c>
      <c r="AB10" s="40"/>
      <c r="AC10" s="41"/>
      <c r="AD10" s="40"/>
    </row>
    <row r="11" spans="1:30" s="57" customFormat="1" ht="45" customHeight="1">
      <c r="A11" s="169" t="s">
        <v>429</v>
      </c>
      <c r="B11" s="169" t="s">
        <v>429</v>
      </c>
      <c r="C11" s="27" t="s">
        <v>148</v>
      </c>
      <c r="D11" s="27">
        <v>3735</v>
      </c>
      <c r="E11" s="27" t="s">
        <v>143</v>
      </c>
      <c r="F11" s="28" t="s">
        <v>458</v>
      </c>
      <c r="G11" s="62"/>
      <c r="H11" s="29" t="s">
        <v>144</v>
      </c>
      <c r="I11" s="35" t="s">
        <v>142</v>
      </c>
      <c r="J11" s="28" t="s">
        <v>402</v>
      </c>
      <c r="K11" s="35" t="s">
        <v>142</v>
      </c>
      <c r="L11" s="28" t="s">
        <v>267</v>
      </c>
      <c r="M11" s="30">
        <v>45897</v>
      </c>
      <c r="N11" s="30">
        <v>45901</v>
      </c>
      <c r="O11" s="171" t="s">
        <v>226</v>
      </c>
      <c r="P11" s="171" t="s">
        <v>226</v>
      </c>
      <c r="Q11" s="171" t="s">
        <v>226</v>
      </c>
      <c r="R11" s="171" t="s">
        <v>226</v>
      </c>
      <c r="S11" s="187"/>
      <c r="T11" s="35">
        <v>4</v>
      </c>
      <c r="U11" s="95">
        <v>120</v>
      </c>
      <c r="V11" s="35">
        <v>1</v>
      </c>
      <c r="W11" s="95">
        <v>55</v>
      </c>
      <c r="X11" s="35">
        <f t="shared" si="0"/>
        <v>5</v>
      </c>
      <c r="Y11" s="96">
        <f t="shared" si="1"/>
        <v>535</v>
      </c>
      <c r="Z11" s="96">
        <f t="shared" si="2"/>
        <v>535</v>
      </c>
      <c r="AA11" s="99" t="s">
        <v>227</v>
      </c>
      <c r="AB11" s="56"/>
      <c r="AC11" s="41"/>
      <c r="AD11" s="56"/>
    </row>
    <row r="12" spans="1:30" s="39" customFormat="1" ht="45" customHeight="1">
      <c r="A12" s="169" t="s">
        <v>429</v>
      </c>
      <c r="B12" s="169" t="s">
        <v>429</v>
      </c>
      <c r="C12" s="27" t="s">
        <v>460</v>
      </c>
      <c r="D12" s="27" t="s">
        <v>461</v>
      </c>
      <c r="E12" s="27" t="s">
        <v>462</v>
      </c>
      <c r="F12" s="27" t="s">
        <v>441</v>
      </c>
      <c r="G12" s="62"/>
      <c r="H12" s="29" t="s">
        <v>7</v>
      </c>
      <c r="I12" s="35" t="s">
        <v>142</v>
      </c>
      <c r="J12" s="28" t="s">
        <v>402</v>
      </c>
      <c r="K12" s="35" t="s">
        <v>142</v>
      </c>
      <c r="L12" s="28" t="s">
        <v>241</v>
      </c>
      <c r="M12" s="30">
        <v>45877</v>
      </c>
      <c r="N12" s="30">
        <v>45880</v>
      </c>
      <c r="O12" s="171" t="s">
        <v>226</v>
      </c>
      <c r="P12" s="171" t="s">
        <v>226</v>
      </c>
      <c r="Q12" s="171" t="s">
        <v>226</v>
      </c>
      <c r="R12" s="171" t="s">
        <v>226</v>
      </c>
      <c r="S12" s="187"/>
      <c r="T12" s="35">
        <v>3</v>
      </c>
      <c r="U12" s="95">
        <v>120</v>
      </c>
      <c r="V12" s="35">
        <v>1</v>
      </c>
      <c r="W12" s="95">
        <v>55</v>
      </c>
      <c r="X12" s="35">
        <f t="shared" si="0"/>
        <v>4</v>
      </c>
      <c r="Y12" s="96">
        <f t="shared" si="1"/>
        <v>415</v>
      </c>
      <c r="Z12" s="96">
        <f t="shared" si="2"/>
        <v>415</v>
      </c>
      <c r="AA12" s="99" t="s">
        <v>227</v>
      </c>
      <c r="AB12" s="38"/>
      <c r="AC12" s="41"/>
      <c r="AD12" s="38"/>
    </row>
    <row r="13" spans="1:30" s="39" customFormat="1" ht="45" customHeight="1">
      <c r="A13" s="169" t="s">
        <v>429</v>
      </c>
      <c r="B13" s="169" t="s">
        <v>429</v>
      </c>
      <c r="C13" s="27" t="s">
        <v>460</v>
      </c>
      <c r="D13" s="27" t="s">
        <v>461</v>
      </c>
      <c r="E13" s="27" t="s">
        <v>462</v>
      </c>
      <c r="F13" s="27" t="s">
        <v>441</v>
      </c>
      <c r="G13" s="62"/>
      <c r="H13" s="29" t="s">
        <v>7</v>
      </c>
      <c r="I13" s="35" t="s">
        <v>142</v>
      </c>
      <c r="J13" s="28" t="s">
        <v>402</v>
      </c>
      <c r="K13" s="35" t="s">
        <v>142</v>
      </c>
      <c r="L13" s="28" t="s">
        <v>355</v>
      </c>
      <c r="M13" s="30">
        <v>45891</v>
      </c>
      <c r="N13" s="30">
        <v>45894</v>
      </c>
      <c r="O13" s="171" t="s">
        <v>226</v>
      </c>
      <c r="P13" s="171" t="s">
        <v>226</v>
      </c>
      <c r="Q13" s="171" t="s">
        <v>226</v>
      </c>
      <c r="R13" s="171" t="s">
        <v>226</v>
      </c>
      <c r="S13" s="187"/>
      <c r="T13" s="35">
        <v>3</v>
      </c>
      <c r="U13" s="95">
        <v>120</v>
      </c>
      <c r="V13" s="35">
        <v>1</v>
      </c>
      <c r="W13" s="95">
        <v>55</v>
      </c>
      <c r="X13" s="35">
        <f t="shared" si="0"/>
        <v>4</v>
      </c>
      <c r="Y13" s="96">
        <f t="shared" si="1"/>
        <v>415</v>
      </c>
      <c r="Z13" s="96">
        <f t="shared" si="2"/>
        <v>415</v>
      </c>
      <c r="AA13" s="99" t="s">
        <v>227</v>
      </c>
      <c r="AB13" s="38"/>
      <c r="AC13" s="41"/>
      <c r="AD13" s="38"/>
    </row>
    <row r="14" spans="1:30" s="39" customFormat="1" ht="45" customHeight="1">
      <c r="A14" s="169" t="s">
        <v>429</v>
      </c>
      <c r="B14" s="169" t="s">
        <v>429</v>
      </c>
      <c r="C14" s="27" t="s">
        <v>256</v>
      </c>
      <c r="D14" s="27" t="s">
        <v>463</v>
      </c>
      <c r="E14" s="27" t="s">
        <v>462</v>
      </c>
      <c r="F14" s="27" t="s">
        <v>441</v>
      </c>
      <c r="G14" s="62"/>
      <c r="H14" s="29" t="s">
        <v>7</v>
      </c>
      <c r="I14" s="35" t="s">
        <v>142</v>
      </c>
      <c r="J14" s="28" t="s">
        <v>402</v>
      </c>
      <c r="K14" s="35" t="s">
        <v>142</v>
      </c>
      <c r="L14" s="28" t="s">
        <v>459</v>
      </c>
      <c r="M14" s="30">
        <v>45883</v>
      </c>
      <c r="N14" s="30">
        <v>45887</v>
      </c>
      <c r="O14" s="171" t="s">
        <v>226</v>
      </c>
      <c r="P14" s="171" t="s">
        <v>226</v>
      </c>
      <c r="Q14" s="171" t="s">
        <v>226</v>
      </c>
      <c r="R14" s="171" t="s">
        <v>226</v>
      </c>
      <c r="S14" s="187"/>
      <c r="T14" s="35">
        <v>4</v>
      </c>
      <c r="U14" s="95">
        <v>120</v>
      </c>
      <c r="V14" s="35">
        <v>1</v>
      </c>
      <c r="W14" s="95">
        <v>55</v>
      </c>
      <c r="X14" s="35">
        <f t="shared" si="0"/>
        <v>5</v>
      </c>
      <c r="Y14" s="96">
        <f t="shared" si="1"/>
        <v>535</v>
      </c>
      <c r="Z14" s="96">
        <f t="shared" si="2"/>
        <v>535</v>
      </c>
      <c r="AA14" s="99" t="s">
        <v>227</v>
      </c>
      <c r="AB14" s="38"/>
      <c r="AC14" s="41"/>
      <c r="AD14" s="38"/>
    </row>
    <row r="15" spans="1:30" s="39" customFormat="1" ht="45" customHeight="1">
      <c r="A15" s="169" t="s">
        <v>429</v>
      </c>
      <c r="B15" s="169" t="s">
        <v>429</v>
      </c>
      <c r="C15" s="27" t="s">
        <v>464</v>
      </c>
      <c r="D15" s="27" t="s">
        <v>465</v>
      </c>
      <c r="E15" s="27" t="s">
        <v>462</v>
      </c>
      <c r="F15" s="27" t="s">
        <v>441</v>
      </c>
      <c r="G15" s="62"/>
      <c r="H15" s="29" t="s">
        <v>7</v>
      </c>
      <c r="I15" s="35" t="s">
        <v>142</v>
      </c>
      <c r="J15" s="28" t="s">
        <v>402</v>
      </c>
      <c r="K15" s="35" t="s">
        <v>142</v>
      </c>
      <c r="L15" s="28" t="s">
        <v>267</v>
      </c>
      <c r="M15" s="30">
        <v>45897</v>
      </c>
      <c r="N15" s="30">
        <v>45901</v>
      </c>
      <c r="O15" s="171" t="s">
        <v>226</v>
      </c>
      <c r="P15" s="171" t="s">
        <v>226</v>
      </c>
      <c r="Q15" s="171" t="s">
        <v>226</v>
      </c>
      <c r="R15" s="171" t="s">
        <v>226</v>
      </c>
      <c r="S15" s="187"/>
      <c r="T15" s="35">
        <v>4</v>
      </c>
      <c r="U15" s="95">
        <v>120</v>
      </c>
      <c r="V15" s="35">
        <v>1</v>
      </c>
      <c r="W15" s="95">
        <v>55</v>
      </c>
      <c r="X15" s="35">
        <f t="shared" si="0"/>
        <v>5</v>
      </c>
      <c r="Y15" s="96">
        <f t="shared" si="1"/>
        <v>535</v>
      </c>
      <c r="Z15" s="96">
        <f t="shared" si="2"/>
        <v>535</v>
      </c>
      <c r="AA15" s="99" t="s">
        <v>227</v>
      </c>
      <c r="AB15" s="38"/>
      <c r="AC15" s="41"/>
      <c r="AD15" s="38"/>
    </row>
    <row r="16" spans="1:30" s="39" customFormat="1" ht="45" customHeight="1">
      <c r="A16" s="169" t="s">
        <v>429</v>
      </c>
      <c r="B16" s="169" t="s">
        <v>429</v>
      </c>
      <c r="C16" s="27" t="s">
        <v>279</v>
      </c>
      <c r="D16" s="27" t="s">
        <v>466</v>
      </c>
      <c r="E16" s="27" t="s">
        <v>281</v>
      </c>
      <c r="F16" s="27" t="s">
        <v>441</v>
      </c>
      <c r="G16" s="62"/>
      <c r="H16" s="29" t="s">
        <v>7</v>
      </c>
      <c r="I16" s="35" t="s">
        <v>142</v>
      </c>
      <c r="J16" s="28" t="s">
        <v>402</v>
      </c>
      <c r="K16" s="35" t="s">
        <v>142</v>
      </c>
      <c r="L16" s="28" t="s">
        <v>443</v>
      </c>
      <c r="M16" s="30">
        <v>45870</v>
      </c>
      <c r="N16" s="30">
        <v>45871</v>
      </c>
      <c r="O16" s="171" t="s">
        <v>226</v>
      </c>
      <c r="P16" s="171" t="s">
        <v>226</v>
      </c>
      <c r="Q16" s="171" t="s">
        <v>226</v>
      </c>
      <c r="R16" s="171" t="s">
        <v>226</v>
      </c>
      <c r="S16" s="187"/>
      <c r="T16" s="35">
        <v>1</v>
      </c>
      <c r="U16" s="95">
        <v>170.12</v>
      </c>
      <c r="V16" s="35">
        <v>1</v>
      </c>
      <c r="W16" s="95">
        <v>57</v>
      </c>
      <c r="X16" s="35">
        <f t="shared" si="0"/>
        <v>2</v>
      </c>
      <c r="Y16" s="96">
        <f t="shared" si="1"/>
        <v>227.12</v>
      </c>
      <c r="Z16" s="96">
        <f t="shared" si="2"/>
        <v>227.12</v>
      </c>
      <c r="AA16" s="99" t="s">
        <v>227</v>
      </c>
      <c r="AB16" s="38"/>
      <c r="AC16" s="41"/>
      <c r="AD16" s="38"/>
    </row>
    <row r="17" spans="1:30" s="39" customFormat="1" ht="45" customHeight="1">
      <c r="A17" s="169" t="s">
        <v>429</v>
      </c>
      <c r="B17" s="169" t="s">
        <v>429</v>
      </c>
      <c r="C17" s="27" t="s">
        <v>159</v>
      </c>
      <c r="D17" s="27" t="s">
        <v>269</v>
      </c>
      <c r="E17" s="27" t="s">
        <v>160</v>
      </c>
      <c r="F17" s="27" t="s">
        <v>441</v>
      </c>
      <c r="G17" s="62"/>
      <c r="H17" s="29" t="s">
        <v>7</v>
      </c>
      <c r="I17" s="35" t="s">
        <v>142</v>
      </c>
      <c r="J17" s="28" t="s">
        <v>402</v>
      </c>
      <c r="K17" s="35" t="s">
        <v>142</v>
      </c>
      <c r="L17" s="28" t="s">
        <v>443</v>
      </c>
      <c r="M17" s="30">
        <v>45870</v>
      </c>
      <c r="N17" s="30">
        <v>45871</v>
      </c>
      <c r="O17" s="171" t="s">
        <v>226</v>
      </c>
      <c r="P17" s="171" t="s">
        <v>226</v>
      </c>
      <c r="Q17" s="171" t="s">
        <v>226</v>
      </c>
      <c r="R17" s="171" t="s">
        <v>226</v>
      </c>
      <c r="S17" s="187"/>
      <c r="T17" s="35">
        <v>1</v>
      </c>
      <c r="U17" s="95">
        <v>241.86</v>
      </c>
      <c r="V17" s="35">
        <v>1</v>
      </c>
      <c r="W17" s="95">
        <v>72.540000000000006</v>
      </c>
      <c r="X17" s="35">
        <f t="shared" si="0"/>
        <v>2</v>
      </c>
      <c r="Y17" s="96">
        <f t="shared" si="1"/>
        <v>314.40000000000003</v>
      </c>
      <c r="Z17" s="96">
        <f t="shared" si="2"/>
        <v>314.40000000000003</v>
      </c>
      <c r="AA17" s="99" t="s">
        <v>227</v>
      </c>
      <c r="AB17" s="38"/>
      <c r="AC17" s="41"/>
      <c r="AD17" s="38"/>
    </row>
    <row r="18" spans="1:30" s="39" customFormat="1" ht="45" customHeight="1">
      <c r="A18" s="169" t="s">
        <v>429</v>
      </c>
      <c r="B18" s="169" t="s">
        <v>429</v>
      </c>
      <c r="C18" s="27" t="s">
        <v>146</v>
      </c>
      <c r="D18" s="27" t="s">
        <v>147</v>
      </c>
      <c r="E18" s="27" t="s">
        <v>218</v>
      </c>
      <c r="F18" s="27" t="s">
        <v>441</v>
      </c>
      <c r="G18" s="62"/>
      <c r="H18" s="29" t="s">
        <v>7</v>
      </c>
      <c r="I18" s="35" t="s">
        <v>142</v>
      </c>
      <c r="J18" s="28" t="s">
        <v>402</v>
      </c>
      <c r="K18" s="35" t="s">
        <v>142</v>
      </c>
      <c r="L18" s="28" t="s">
        <v>443</v>
      </c>
      <c r="M18" s="30">
        <v>45870</v>
      </c>
      <c r="N18" s="30">
        <v>45871</v>
      </c>
      <c r="O18" s="171" t="s">
        <v>226</v>
      </c>
      <c r="P18" s="171" t="s">
        <v>226</v>
      </c>
      <c r="Q18" s="171" t="s">
        <v>226</v>
      </c>
      <c r="R18" s="171" t="s">
        <v>226</v>
      </c>
      <c r="S18" s="187"/>
      <c r="T18" s="35">
        <v>1</v>
      </c>
      <c r="U18" s="95">
        <v>170.12</v>
      </c>
      <c r="V18" s="35">
        <v>1</v>
      </c>
      <c r="W18" s="95">
        <v>57</v>
      </c>
      <c r="X18" s="35">
        <f t="shared" si="0"/>
        <v>2</v>
      </c>
      <c r="Y18" s="96">
        <f t="shared" si="1"/>
        <v>227.12</v>
      </c>
      <c r="Z18" s="96">
        <f t="shared" si="2"/>
        <v>227.12</v>
      </c>
      <c r="AA18" s="99" t="s">
        <v>227</v>
      </c>
      <c r="AB18" s="38"/>
      <c r="AC18" s="41"/>
      <c r="AD18" s="38"/>
    </row>
    <row r="19" spans="1:30" s="39" customFormat="1" ht="45" customHeight="1">
      <c r="A19" s="169" t="s">
        <v>429</v>
      </c>
      <c r="B19" s="169" t="s">
        <v>429</v>
      </c>
      <c r="C19" s="27" t="s">
        <v>397</v>
      </c>
      <c r="D19" s="27" t="s">
        <v>398</v>
      </c>
      <c r="E19" s="27" t="s">
        <v>467</v>
      </c>
      <c r="F19" s="27" t="s">
        <v>441</v>
      </c>
      <c r="G19" s="62"/>
      <c r="H19" s="29" t="s">
        <v>7</v>
      </c>
      <c r="I19" s="35" t="s">
        <v>142</v>
      </c>
      <c r="J19" s="28" t="s">
        <v>402</v>
      </c>
      <c r="K19" s="35" t="s">
        <v>142</v>
      </c>
      <c r="L19" s="28" t="s">
        <v>443</v>
      </c>
      <c r="M19" s="30">
        <v>45870</v>
      </c>
      <c r="N19" s="30">
        <v>45871</v>
      </c>
      <c r="O19" s="171" t="s">
        <v>226</v>
      </c>
      <c r="P19" s="171" t="s">
        <v>226</v>
      </c>
      <c r="Q19" s="171" t="s">
        <v>226</v>
      </c>
      <c r="R19" s="171" t="s">
        <v>226</v>
      </c>
      <c r="S19" s="187"/>
      <c r="T19" s="35">
        <v>1</v>
      </c>
      <c r="U19" s="95">
        <v>170.12</v>
      </c>
      <c r="V19" s="35">
        <v>1</v>
      </c>
      <c r="W19" s="95">
        <v>57</v>
      </c>
      <c r="X19" s="35">
        <f t="shared" si="0"/>
        <v>2</v>
      </c>
      <c r="Y19" s="96">
        <f t="shared" si="1"/>
        <v>227.12</v>
      </c>
      <c r="Z19" s="96">
        <f t="shared" si="2"/>
        <v>227.12</v>
      </c>
      <c r="AA19" s="99" t="s">
        <v>227</v>
      </c>
      <c r="AB19" s="38"/>
      <c r="AC19" s="41"/>
      <c r="AD19" s="38"/>
    </row>
    <row r="20" spans="1:30" s="39" customFormat="1" ht="45" customHeight="1">
      <c r="A20" s="169" t="s">
        <v>429</v>
      </c>
      <c r="B20" s="169" t="s">
        <v>429</v>
      </c>
      <c r="C20" s="27" t="s">
        <v>468</v>
      </c>
      <c r="D20" s="27">
        <v>3905</v>
      </c>
      <c r="E20" s="27" t="s">
        <v>143</v>
      </c>
      <c r="F20" s="28" t="s">
        <v>458</v>
      </c>
      <c r="G20" s="62"/>
      <c r="H20" s="29" t="s">
        <v>144</v>
      </c>
      <c r="I20" s="35" t="s">
        <v>142</v>
      </c>
      <c r="J20" s="28" t="s">
        <v>402</v>
      </c>
      <c r="K20" s="35" t="s">
        <v>142</v>
      </c>
      <c r="L20" s="28" t="s">
        <v>469</v>
      </c>
      <c r="M20" s="30">
        <v>45875</v>
      </c>
      <c r="N20" s="30">
        <v>45875</v>
      </c>
      <c r="O20" s="171" t="s">
        <v>226</v>
      </c>
      <c r="P20" s="171" t="s">
        <v>226</v>
      </c>
      <c r="Q20" s="171" t="s">
        <v>226</v>
      </c>
      <c r="R20" s="171" t="s">
        <v>226</v>
      </c>
      <c r="S20" s="187"/>
      <c r="T20" s="35"/>
      <c r="U20" s="95">
        <v>0</v>
      </c>
      <c r="V20" s="35">
        <v>1</v>
      </c>
      <c r="W20" s="95">
        <v>55</v>
      </c>
      <c r="X20" s="35">
        <f t="shared" si="0"/>
        <v>1</v>
      </c>
      <c r="Y20" s="96">
        <f t="shared" si="1"/>
        <v>55</v>
      </c>
      <c r="Z20" s="96">
        <f t="shared" si="2"/>
        <v>55</v>
      </c>
      <c r="AA20" s="99" t="s">
        <v>227</v>
      </c>
      <c r="AB20" s="38"/>
      <c r="AC20" s="41"/>
      <c r="AD20" s="38"/>
    </row>
    <row r="21" spans="1:30" s="57" customFormat="1" ht="45" customHeight="1">
      <c r="A21" s="169" t="s">
        <v>429</v>
      </c>
      <c r="B21" s="169" t="s">
        <v>429</v>
      </c>
      <c r="C21" s="27" t="s">
        <v>470</v>
      </c>
      <c r="D21" s="27" t="s">
        <v>380</v>
      </c>
      <c r="E21" s="27" t="s">
        <v>287</v>
      </c>
      <c r="F21" s="28" t="s">
        <v>471</v>
      </c>
      <c r="G21" s="62"/>
      <c r="H21" s="29" t="s">
        <v>7</v>
      </c>
      <c r="I21" s="35" t="s">
        <v>142</v>
      </c>
      <c r="J21" s="28" t="s">
        <v>243</v>
      </c>
      <c r="K21" s="35" t="s">
        <v>363</v>
      </c>
      <c r="L21" s="28" t="s">
        <v>365</v>
      </c>
      <c r="M21" s="30">
        <v>45872</v>
      </c>
      <c r="N21" s="30">
        <v>45873</v>
      </c>
      <c r="O21" s="171" t="s">
        <v>226</v>
      </c>
      <c r="P21" s="171" t="s">
        <v>226</v>
      </c>
      <c r="Q21" s="171" t="s">
        <v>226</v>
      </c>
      <c r="R21" s="171" t="s">
        <v>226</v>
      </c>
      <c r="S21" s="188"/>
      <c r="T21" s="35">
        <v>1</v>
      </c>
      <c r="U21" s="95">
        <v>1053.6500000000001</v>
      </c>
      <c r="V21" s="35"/>
      <c r="W21" s="95"/>
      <c r="X21" s="35">
        <f t="shared" si="0"/>
        <v>1</v>
      </c>
      <c r="Y21" s="96">
        <f t="shared" si="1"/>
        <v>1053.6500000000001</v>
      </c>
      <c r="Z21" s="96">
        <f t="shared" si="2"/>
        <v>1053.6500000000001</v>
      </c>
      <c r="AA21" s="174" t="s">
        <v>232</v>
      </c>
      <c r="AB21" s="56"/>
      <c r="AC21" s="41"/>
      <c r="AD21" s="56"/>
    </row>
    <row r="22" spans="1:30" s="39" customFormat="1" ht="45" customHeight="1">
      <c r="A22" s="169" t="s">
        <v>429</v>
      </c>
      <c r="B22" s="169" t="s">
        <v>429</v>
      </c>
      <c r="C22" s="27" t="s">
        <v>470</v>
      </c>
      <c r="D22" s="27" t="s">
        <v>380</v>
      </c>
      <c r="E22" s="27" t="s">
        <v>287</v>
      </c>
      <c r="F22" s="28" t="s">
        <v>471</v>
      </c>
      <c r="G22" s="62"/>
      <c r="H22" s="29" t="s">
        <v>7</v>
      </c>
      <c r="I22" s="35" t="s">
        <v>363</v>
      </c>
      <c r="J22" s="28" t="s">
        <v>365</v>
      </c>
      <c r="K22" s="35" t="s">
        <v>472</v>
      </c>
      <c r="L22" s="28" t="s">
        <v>473</v>
      </c>
      <c r="M22" s="30">
        <v>45873</v>
      </c>
      <c r="N22" s="30">
        <v>45875</v>
      </c>
      <c r="O22" s="171" t="s">
        <v>226</v>
      </c>
      <c r="P22" s="171" t="s">
        <v>226</v>
      </c>
      <c r="Q22" s="171" t="s">
        <v>226</v>
      </c>
      <c r="R22" s="171" t="s">
        <v>226</v>
      </c>
      <c r="S22" s="188"/>
      <c r="T22" s="35">
        <v>2</v>
      </c>
      <c r="U22" s="95">
        <v>1497.28</v>
      </c>
      <c r="V22" s="35"/>
      <c r="W22" s="95"/>
      <c r="X22" s="35">
        <f t="shared" si="0"/>
        <v>2</v>
      </c>
      <c r="Y22" s="96">
        <f t="shared" si="1"/>
        <v>2994.56</v>
      </c>
      <c r="Z22" s="96">
        <f t="shared" si="2"/>
        <v>2994.56</v>
      </c>
      <c r="AA22" s="174" t="s">
        <v>232</v>
      </c>
      <c r="AB22" s="38"/>
      <c r="AC22" s="41"/>
      <c r="AD22" s="38"/>
    </row>
    <row r="23" spans="1:30" s="39" customFormat="1" ht="45" customHeight="1">
      <c r="A23" s="169" t="s">
        <v>429</v>
      </c>
      <c r="B23" s="169" t="s">
        <v>429</v>
      </c>
      <c r="C23" s="27" t="s">
        <v>470</v>
      </c>
      <c r="D23" s="27" t="s">
        <v>380</v>
      </c>
      <c r="E23" s="27" t="s">
        <v>287</v>
      </c>
      <c r="F23" s="28" t="s">
        <v>471</v>
      </c>
      <c r="G23" s="62"/>
      <c r="H23" s="29" t="s">
        <v>7</v>
      </c>
      <c r="I23" s="35" t="s">
        <v>472</v>
      </c>
      <c r="J23" s="28" t="s">
        <v>473</v>
      </c>
      <c r="K23" s="35" t="s">
        <v>291</v>
      </c>
      <c r="L23" s="28" t="s">
        <v>292</v>
      </c>
      <c r="M23" s="30">
        <v>45875</v>
      </c>
      <c r="N23" s="30">
        <v>45879</v>
      </c>
      <c r="O23" s="171" t="s">
        <v>226</v>
      </c>
      <c r="P23" s="171" t="s">
        <v>226</v>
      </c>
      <c r="Q23" s="171" t="s">
        <v>226</v>
      </c>
      <c r="R23" s="171" t="s">
        <v>226</v>
      </c>
      <c r="S23" s="188"/>
      <c r="T23" s="35">
        <v>4</v>
      </c>
      <c r="U23" s="95">
        <v>1497.28</v>
      </c>
      <c r="V23" s="35"/>
      <c r="W23" s="95"/>
      <c r="X23" s="35">
        <f t="shared" si="0"/>
        <v>4</v>
      </c>
      <c r="Y23" s="96">
        <f t="shared" si="1"/>
        <v>5989.12</v>
      </c>
      <c r="Z23" s="96">
        <f t="shared" si="2"/>
        <v>5989.12</v>
      </c>
      <c r="AA23" s="174" t="s">
        <v>232</v>
      </c>
      <c r="AB23" s="38"/>
      <c r="AC23" s="41"/>
      <c r="AD23" s="38"/>
    </row>
    <row r="24" spans="1:30" s="39" customFormat="1" ht="45" customHeight="1">
      <c r="A24" s="169" t="s">
        <v>429</v>
      </c>
      <c r="B24" s="169" t="s">
        <v>429</v>
      </c>
      <c r="C24" s="27" t="s">
        <v>470</v>
      </c>
      <c r="D24" s="27" t="s">
        <v>380</v>
      </c>
      <c r="E24" s="27" t="s">
        <v>287</v>
      </c>
      <c r="F24" s="28" t="s">
        <v>471</v>
      </c>
      <c r="G24" s="62"/>
      <c r="H24" s="29" t="s">
        <v>7</v>
      </c>
      <c r="I24" s="35" t="s">
        <v>291</v>
      </c>
      <c r="J24" s="28" t="s">
        <v>292</v>
      </c>
      <c r="K24" s="35" t="s">
        <v>359</v>
      </c>
      <c r="L24" s="28" t="s">
        <v>297</v>
      </c>
      <c r="M24" s="30">
        <v>45879</v>
      </c>
      <c r="N24" s="30">
        <v>45881</v>
      </c>
      <c r="O24" s="171" t="s">
        <v>226</v>
      </c>
      <c r="P24" s="171" t="s">
        <v>226</v>
      </c>
      <c r="Q24" s="171" t="s">
        <v>226</v>
      </c>
      <c r="R24" s="171" t="s">
        <v>226</v>
      </c>
      <c r="S24" s="188"/>
      <c r="T24" s="35">
        <v>2</v>
      </c>
      <c r="U24" s="95">
        <v>1497.28</v>
      </c>
      <c r="V24" s="35"/>
      <c r="W24" s="95"/>
      <c r="X24" s="35">
        <f t="shared" si="0"/>
        <v>2</v>
      </c>
      <c r="Y24" s="96">
        <f t="shared" si="1"/>
        <v>2994.56</v>
      </c>
      <c r="Z24" s="96">
        <f t="shared" si="2"/>
        <v>2994.56</v>
      </c>
      <c r="AA24" s="174" t="s">
        <v>232</v>
      </c>
      <c r="AB24" s="38"/>
      <c r="AC24" s="41"/>
      <c r="AD24" s="38"/>
    </row>
    <row r="25" spans="1:30" s="57" customFormat="1" ht="45" customHeight="1">
      <c r="A25" s="169" t="s">
        <v>429</v>
      </c>
      <c r="B25" s="169" t="s">
        <v>429</v>
      </c>
      <c r="C25" s="27" t="s">
        <v>470</v>
      </c>
      <c r="D25" s="27" t="s">
        <v>380</v>
      </c>
      <c r="E25" s="27" t="s">
        <v>287</v>
      </c>
      <c r="F25" s="28" t="s">
        <v>471</v>
      </c>
      <c r="G25" s="62"/>
      <c r="H25" s="29" t="s">
        <v>7</v>
      </c>
      <c r="I25" s="35" t="s">
        <v>293</v>
      </c>
      <c r="J25" s="28" t="s">
        <v>296</v>
      </c>
      <c r="K25" s="35" t="s">
        <v>474</v>
      </c>
      <c r="L25" s="28" t="s">
        <v>475</v>
      </c>
      <c r="M25" s="30">
        <v>45881</v>
      </c>
      <c r="N25" s="30">
        <v>45883</v>
      </c>
      <c r="O25" s="171" t="s">
        <v>226</v>
      </c>
      <c r="P25" s="171" t="s">
        <v>226</v>
      </c>
      <c r="Q25" s="171" t="s">
        <v>226</v>
      </c>
      <c r="R25" s="171" t="s">
        <v>226</v>
      </c>
      <c r="S25" s="188"/>
      <c r="T25" s="35">
        <v>2</v>
      </c>
      <c r="U25" s="95">
        <v>1497.28</v>
      </c>
      <c r="V25" s="35">
        <v>1</v>
      </c>
      <c r="W25" s="95">
        <v>449.18</v>
      </c>
      <c r="X25" s="35">
        <f t="shared" si="0"/>
        <v>3</v>
      </c>
      <c r="Y25" s="96">
        <f t="shared" si="1"/>
        <v>3443.74</v>
      </c>
      <c r="Z25" s="96">
        <f t="shared" si="2"/>
        <v>3443.74</v>
      </c>
      <c r="AA25" s="174" t="s">
        <v>232</v>
      </c>
      <c r="AB25" s="56"/>
      <c r="AC25" s="41"/>
      <c r="AD25" s="56"/>
    </row>
    <row r="26" spans="1:30" s="57" customFormat="1" ht="45" customHeight="1">
      <c r="A26" s="169" t="s">
        <v>429</v>
      </c>
      <c r="B26" s="169" t="s">
        <v>429</v>
      </c>
      <c r="C26" s="27" t="s">
        <v>149</v>
      </c>
      <c r="D26" s="27" t="s">
        <v>150</v>
      </c>
      <c r="E26" s="27" t="s">
        <v>158</v>
      </c>
      <c r="F26" s="28" t="s">
        <v>471</v>
      </c>
      <c r="G26" s="62"/>
      <c r="H26" s="29" t="s">
        <v>7</v>
      </c>
      <c r="I26" s="35" t="s">
        <v>142</v>
      </c>
      <c r="J26" s="28" t="s">
        <v>243</v>
      </c>
      <c r="K26" s="35" t="s">
        <v>363</v>
      </c>
      <c r="L26" s="28" t="s">
        <v>365</v>
      </c>
      <c r="M26" s="30">
        <v>45872</v>
      </c>
      <c r="N26" s="30">
        <v>45873</v>
      </c>
      <c r="O26" s="171" t="s">
        <v>226</v>
      </c>
      <c r="P26" s="171" t="s">
        <v>226</v>
      </c>
      <c r="Q26" s="171" t="s">
        <v>226</v>
      </c>
      <c r="R26" s="171" t="s">
        <v>226</v>
      </c>
      <c r="S26" s="188"/>
      <c r="T26" s="35">
        <v>1</v>
      </c>
      <c r="U26" s="95">
        <v>1053.6500000000001</v>
      </c>
      <c r="V26" s="35"/>
      <c r="W26" s="95"/>
      <c r="X26" s="35">
        <f t="shared" si="0"/>
        <v>1</v>
      </c>
      <c r="Y26" s="96">
        <f t="shared" si="1"/>
        <v>1053.6500000000001</v>
      </c>
      <c r="Z26" s="96">
        <f t="shared" si="2"/>
        <v>1053.6500000000001</v>
      </c>
      <c r="AA26" s="174" t="s">
        <v>232</v>
      </c>
      <c r="AB26" s="56"/>
      <c r="AC26" s="41"/>
      <c r="AD26" s="56"/>
    </row>
    <row r="27" spans="1:30" s="57" customFormat="1" ht="45" customHeight="1">
      <c r="A27" s="169" t="s">
        <v>429</v>
      </c>
      <c r="B27" s="169" t="s">
        <v>429</v>
      </c>
      <c r="C27" s="27" t="s">
        <v>149</v>
      </c>
      <c r="D27" s="27" t="s">
        <v>150</v>
      </c>
      <c r="E27" s="27" t="s">
        <v>158</v>
      </c>
      <c r="F27" s="28" t="s">
        <v>471</v>
      </c>
      <c r="G27" s="62"/>
      <c r="H27" s="29" t="s">
        <v>7</v>
      </c>
      <c r="I27" s="35" t="s">
        <v>363</v>
      </c>
      <c r="J27" s="28" t="s">
        <v>365</v>
      </c>
      <c r="K27" s="35" t="s">
        <v>472</v>
      </c>
      <c r="L27" s="28" t="s">
        <v>473</v>
      </c>
      <c r="M27" s="30">
        <v>45873</v>
      </c>
      <c r="N27" s="30">
        <v>45875</v>
      </c>
      <c r="O27" s="171" t="s">
        <v>226</v>
      </c>
      <c r="P27" s="171" t="s">
        <v>226</v>
      </c>
      <c r="Q27" s="171" t="s">
        <v>226</v>
      </c>
      <c r="R27" s="171" t="s">
        <v>226</v>
      </c>
      <c r="S27" s="188"/>
      <c r="T27" s="35">
        <v>2</v>
      </c>
      <c r="U27" s="95">
        <v>1497.28</v>
      </c>
      <c r="V27" s="35"/>
      <c r="W27" s="95"/>
      <c r="X27" s="35">
        <f t="shared" si="0"/>
        <v>2</v>
      </c>
      <c r="Y27" s="96">
        <f t="shared" si="1"/>
        <v>2994.56</v>
      </c>
      <c r="Z27" s="96">
        <f t="shared" si="2"/>
        <v>2994.56</v>
      </c>
      <c r="AA27" s="174" t="s">
        <v>232</v>
      </c>
      <c r="AB27" s="56"/>
      <c r="AC27" s="41"/>
      <c r="AD27" s="56"/>
    </row>
    <row r="28" spans="1:30" s="57" customFormat="1" ht="45" customHeight="1">
      <c r="A28" s="169" t="s">
        <v>429</v>
      </c>
      <c r="B28" s="169" t="s">
        <v>429</v>
      </c>
      <c r="C28" s="27" t="s">
        <v>149</v>
      </c>
      <c r="D28" s="27" t="s">
        <v>150</v>
      </c>
      <c r="E28" s="27" t="s">
        <v>158</v>
      </c>
      <c r="F28" s="28" t="s">
        <v>471</v>
      </c>
      <c r="G28" s="62"/>
      <c r="H28" s="29" t="s">
        <v>7</v>
      </c>
      <c r="I28" s="35" t="s">
        <v>472</v>
      </c>
      <c r="J28" s="28" t="s">
        <v>473</v>
      </c>
      <c r="K28" s="35" t="s">
        <v>291</v>
      </c>
      <c r="L28" s="28" t="s">
        <v>292</v>
      </c>
      <c r="M28" s="30">
        <v>45875</v>
      </c>
      <c r="N28" s="30">
        <v>45879</v>
      </c>
      <c r="O28" s="171" t="s">
        <v>226</v>
      </c>
      <c r="P28" s="171" t="s">
        <v>226</v>
      </c>
      <c r="Q28" s="171" t="s">
        <v>226</v>
      </c>
      <c r="R28" s="171" t="s">
        <v>226</v>
      </c>
      <c r="S28" s="188"/>
      <c r="T28" s="35">
        <v>4</v>
      </c>
      <c r="U28" s="95">
        <v>1497.28</v>
      </c>
      <c r="V28" s="35"/>
      <c r="W28" s="95"/>
      <c r="X28" s="35">
        <f t="shared" si="0"/>
        <v>4</v>
      </c>
      <c r="Y28" s="96">
        <f t="shared" si="1"/>
        <v>5989.12</v>
      </c>
      <c r="Z28" s="96">
        <f t="shared" si="2"/>
        <v>5989.12</v>
      </c>
      <c r="AA28" s="174" t="s">
        <v>232</v>
      </c>
      <c r="AB28" s="40"/>
      <c r="AC28" s="41"/>
      <c r="AD28" s="40"/>
    </row>
    <row r="29" spans="1:30" ht="42" customHeight="1">
      <c r="A29" s="169" t="s">
        <v>429</v>
      </c>
      <c r="B29" s="169" t="s">
        <v>429</v>
      </c>
      <c r="C29" s="27" t="s">
        <v>149</v>
      </c>
      <c r="D29" s="27" t="s">
        <v>150</v>
      </c>
      <c r="E29" s="27" t="s">
        <v>158</v>
      </c>
      <c r="F29" s="28" t="s">
        <v>471</v>
      </c>
      <c r="G29" s="62"/>
      <c r="H29" s="29" t="s">
        <v>7</v>
      </c>
      <c r="I29" s="35" t="s">
        <v>291</v>
      </c>
      <c r="J29" s="28" t="s">
        <v>292</v>
      </c>
      <c r="K29" s="35" t="s">
        <v>359</v>
      </c>
      <c r="L29" s="28" t="s">
        <v>297</v>
      </c>
      <c r="M29" s="30">
        <v>45879</v>
      </c>
      <c r="N29" s="30">
        <v>45881</v>
      </c>
      <c r="O29" s="171" t="s">
        <v>226</v>
      </c>
      <c r="P29" s="171" t="s">
        <v>226</v>
      </c>
      <c r="Q29" s="171" t="s">
        <v>226</v>
      </c>
      <c r="R29" s="171" t="s">
        <v>226</v>
      </c>
      <c r="S29" s="188"/>
      <c r="T29" s="35">
        <v>2</v>
      </c>
      <c r="U29" s="95">
        <v>1497.28</v>
      </c>
      <c r="V29" s="35">
        <v>1</v>
      </c>
      <c r="W29" s="95">
        <v>449.18</v>
      </c>
      <c r="X29" s="35">
        <f t="shared" si="0"/>
        <v>3</v>
      </c>
      <c r="Y29" s="96">
        <f t="shared" si="1"/>
        <v>3443.74</v>
      </c>
      <c r="Z29" s="96">
        <f t="shared" si="2"/>
        <v>3443.74</v>
      </c>
      <c r="AA29" s="174" t="s">
        <v>232</v>
      </c>
      <c r="AB29" s="55"/>
      <c r="AC29" s="41"/>
    </row>
    <row r="30" spans="1:30" ht="44.25" customHeight="1">
      <c r="A30" s="169" t="s">
        <v>429</v>
      </c>
      <c r="B30" s="169" t="s">
        <v>429</v>
      </c>
      <c r="C30" s="27" t="s">
        <v>177</v>
      </c>
      <c r="D30" s="27" t="s">
        <v>268</v>
      </c>
      <c r="E30" s="27" t="s">
        <v>178</v>
      </c>
      <c r="F30" s="28" t="s">
        <v>476</v>
      </c>
      <c r="G30" s="62"/>
      <c r="H30" s="29" t="s">
        <v>7</v>
      </c>
      <c r="I30" s="35" t="s">
        <v>142</v>
      </c>
      <c r="J30" s="28" t="s">
        <v>402</v>
      </c>
      <c r="K30" s="35" t="s">
        <v>142</v>
      </c>
      <c r="L30" s="28" t="s">
        <v>310</v>
      </c>
      <c r="M30" s="30">
        <v>45874</v>
      </c>
      <c r="N30" s="30">
        <v>45874</v>
      </c>
      <c r="O30" s="171" t="s">
        <v>226</v>
      </c>
      <c r="P30" s="171" t="s">
        <v>226</v>
      </c>
      <c r="Q30" s="171" t="s">
        <v>226</v>
      </c>
      <c r="R30" s="171" t="s">
        <v>226</v>
      </c>
      <c r="S30" s="187"/>
      <c r="T30" s="35"/>
      <c r="U30" s="95">
        <v>0</v>
      </c>
      <c r="V30" s="35">
        <v>1</v>
      </c>
      <c r="W30" s="95">
        <v>57</v>
      </c>
      <c r="X30" s="35">
        <f t="shared" si="0"/>
        <v>1</v>
      </c>
      <c r="Y30" s="96">
        <f t="shared" si="1"/>
        <v>57</v>
      </c>
      <c r="Z30" s="96">
        <f t="shared" si="2"/>
        <v>57</v>
      </c>
      <c r="AA30" s="99" t="s">
        <v>227</v>
      </c>
      <c r="AB30" s="55"/>
    </row>
    <row r="31" spans="1:30" ht="42.75">
      <c r="A31" s="169" t="s">
        <v>429</v>
      </c>
      <c r="B31" s="169" t="s">
        <v>429</v>
      </c>
      <c r="C31" s="27" t="s">
        <v>174</v>
      </c>
      <c r="D31" s="27" t="s">
        <v>301</v>
      </c>
      <c r="E31" s="27" t="s">
        <v>143</v>
      </c>
      <c r="F31" s="28" t="s">
        <v>458</v>
      </c>
      <c r="G31" s="62"/>
      <c r="H31" s="29" t="s">
        <v>144</v>
      </c>
      <c r="I31" s="35" t="s">
        <v>142</v>
      </c>
      <c r="J31" s="28" t="s">
        <v>402</v>
      </c>
      <c r="K31" s="35" t="s">
        <v>142</v>
      </c>
      <c r="L31" s="28" t="s">
        <v>310</v>
      </c>
      <c r="M31" s="30">
        <v>45874</v>
      </c>
      <c r="N31" s="30">
        <v>45874</v>
      </c>
      <c r="O31" s="171" t="s">
        <v>226</v>
      </c>
      <c r="P31" s="171" t="s">
        <v>226</v>
      </c>
      <c r="Q31" s="171" t="s">
        <v>226</v>
      </c>
      <c r="R31" s="171" t="s">
        <v>226</v>
      </c>
      <c r="S31" s="187"/>
      <c r="T31" s="35"/>
      <c r="U31" s="95"/>
      <c r="V31" s="35">
        <v>1</v>
      </c>
      <c r="W31" s="95">
        <v>55</v>
      </c>
      <c r="X31" s="35">
        <f t="shared" si="0"/>
        <v>1</v>
      </c>
      <c r="Y31" s="96">
        <f t="shared" si="1"/>
        <v>55</v>
      </c>
      <c r="Z31" s="96">
        <f t="shared" si="2"/>
        <v>55</v>
      </c>
      <c r="AA31" s="99" t="s">
        <v>227</v>
      </c>
      <c r="AB31" s="55"/>
    </row>
    <row r="32" spans="1:30" ht="40.5" customHeight="1">
      <c r="A32" s="169" t="s">
        <v>429</v>
      </c>
      <c r="B32" s="169" t="s">
        <v>429</v>
      </c>
      <c r="C32" s="27" t="s">
        <v>217</v>
      </c>
      <c r="D32" s="27">
        <v>865095</v>
      </c>
      <c r="E32" s="27" t="s">
        <v>287</v>
      </c>
      <c r="F32" s="28" t="s">
        <v>477</v>
      </c>
      <c r="G32" s="62"/>
      <c r="H32" s="29" t="s">
        <v>7</v>
      </c>
      <c r="I32" s="35" t="s">
        <v>142</v>
      </c>
      <c r="J32" s="28" t="s">
        <v>243</v>
      </c>
      <c r="K32" s="35" t="s">
        <v>478</v>
      </c>
      <c r="L32" s="28" t="s">
        <v>479</v>
      </c>
      <c r="M32" s="30">
        <v>45878</v>
      </c>
      <c r="N32" s="30">
        <v>45884</v>
      </c>
      <c r="O32" s="37" t="s">
        <v>220</v>
      </c>
      <c r="P32" s="77" t="s">
        <v>529</v>
      </c>
      <c r="Q32" s="162">
        <v>1597.79</v>
      </c>
      <c r="R32" s="162">
        <v>1105.17</v>
      </c>
      <c r="S32" s="189">
        <f>SUM(Q32:R32)</f>
        <v>2702.96</v>
      </c>
      <c r="T32" s="35">
        <v>6</v>
      </c>
      <c r="U32" s="95">
        <v>313.27999999999997</v>
      </c>
      <c r="V32" s="35">
        <v>1</v>
      </c>
      <c r="W32" s="95">
        <v>94</v>
      </c>
      <c r="X32" s="35">
        <f t="shared" si="0"/>
        <v>7</v>
      </c>
      <c r="Y32" s="96">
        <f t="shared" si="1"/>
        <v>1973.6799999999998</v>
      </c>
      <c r="Z32" s="96">
        <f t="shared" si="2"/>
        <v>4676.6399999999994</v>
      </c>
      <c r="AA32" s="178"/>
      <c r="AB32" s="55"/>
      <c r="AC32" s="55"/>
      <c r="AD32" s="55"/>
    </row>
    <row r="33" spans="1:30" ht="49.5" customHeight="1">
      <c r="A33" s="169" t="s">
        <v>429</v>
      </c>
      <c r="B33" s="169" t="s">
        <v>429</v>
      </c>
      <c r="C33" s="27" t="s">
        <v>149</v>
      </c>
      <c r="D33" s="27" t="s">
        <v>150</v>
      </c>
      <c r="E33" s="27" t="s">
        <v>158</v>
      </c>
      <c r="F33" s="28" t="s">
        <v>480</v>
      </c>
      <c r="G33" s="62"/>
      <c r="H33" s="29" t="s">
        <v>7</v>
      </c>
      <c r="I33" s="35" t="s">
        <v>142</v>
      </c>
      <c r="J33" s="28" t="s">
        <v>402</v>
      </c>
      <c r="K33" s="35" t="s">
        <v>285</v>
      </c>
      <c r="L33" s="28" t="s">
        <v>286</v>
      </c>
      <c r="M33" s="30">
        <v>45888</v>
      </c>
      <c r="N33" s="30">
        <v>45893</v>
      </c>
      <c r="O33" s="171" t="s">
        <v>226</v>
      </c>
      <c r="P33" s="171" t="s">
        <v>226</v>
      </c>
      <c r="Q33" s="171" t="s">
        <v>226</v>
      </c>
      <c r="R33" s="171" t="s">
        <v>226</v>
      </c>
      <c r="S33" s="187"/>
      <c r="T33" s="35">
        <v>5</v>
      </c>
      <c r="U33" s="95">
        <v>313.27999999999997</v>
      </c>
      <c r="V33" s="35"/>
      <c r="W33" s="95">
        <v>0</v>
      </c>
      <c r="X33" s="35">
        <f t="shared" si="0"/>
        <v>5</v>
      </c>
      <c r="Y33" s="96">
        <f t="shared" si="1"/>
        <v>1566.3999999999999</v>
      </c>
      <c r="Z33" s="96">
        <f t="shared" si="2"/>
        <v>1566.3999999999999</v>
      </c>
      <c r="AA33" s="99" t="s">
        <v>227</v>
      </c>
      <c r="AB33" s="55"/>
    </row>
    <row r="34" spans="1:30" ht="50.25" customHeight="1">
      <c r="A34" s="169" t="s">
        <v>429</v>
      </c>
      <c r="B34" s="169" t="s">
        <v>429</v>
      </c>
      <c r="C34" s="27" t="s">
        <v>149</v>
      </c>
      <c r="D34" s="27" t="s">
        <v>150</v>
      </c>
      <c r="E34" s="27" t="s">
        <v>158</v>
      </c>
      <c r="F34" s="28" t="s">
        <v>480</v>
      </c>
      <c r="G34" s="62"/>
      <c r="H34" s="29" t="s">
        <v>7</v>
      </c>
      <c r="I34" s="35" t="s">
        <v>285</v>
      </c>
      <c r="J34" s="28" t="s">
        <v>286</v>
      </c>
      <c r="K34" s="35" t="s">
        <v>237</v>
      </c>
      <c r="L34" s="28" t="s">
        <v>481</v>
      </c>
      <c r="M34" s="30">
        <v>45893</v>
      </c>
      <c r="N34" s="30">
        <v>45895</v>
      </c>
      <c r="O34" s="171" t="s">
        <v>226</v>
      </c>
      <c r="P34" s="171" t="s">
        <v>226</v>
      </c>
      <c r="Q34" s="171" t="s">
        <v>226</v>
      </c>
      <c r="R34" s="171" t="s">
        <v>226</v>
      </c>
      <c r="S34" s="188"/>
      <c r="T34" s="35">
        <v>2</v>
      </c>
      <c r="U34" s="95">
        <v>332.08</v>
      </c>
      <c r="V34" s="35"/>
      <c r="W34" s="95">
        <v>0</v>
      </c>
      <c r="X34" s="35">
        <f t="shared" si="0"/>
        <v>2</v>
      </c>
      <c r="Y34" s="96">
        <f t="shared" si="1"/>
        <v>664.16</v>
      </c>
      <c r="Z34" s="96">
        <f t="shared" si="2"/>
        <v>664.16</v>
      </c>
      <c r="AA34" s="174" t="s">
        <v>232</v>
      </c>
      <c r="AB34" s="55"/>
    </row>
    <row r="35" spans="1:30" ht="45" customHeight="1">
      <c r="A35" s="169" t="s">
        <v>429</v>
      </c>
      <c r="B35" s="169" t="s">
        <v>429</v>
      </c>
      <c r="C35" s="27" t="s">
        <v>149</v>
      </c>
      <c r="D35" s="27" t="s">
        <v>150</v>
      </c>
      <c r="E35" s="27" t="s">
        <v>158</v>
      </c>
      <c r="F35" s="28" t="s">
        <v>480</v>
      </c>
      <c r="G35" s="62"/>
      <c r="H35" s="29" t="s">
        <v>7</v>
      </c>
      <c r="I35" s="35" t="s">
        <v>237</v>
      </c>
      <c r="J35" s="28" t="s">
        <v>481</v>
      </c>
      <c r="K35" s="35" t="s">
        <v>341</v>
      </c>
      <c r="L35" s="28" t="s">
        <v>342</v>
      </c>
      <c r="M35" s="30">
        <v>45895</v>
      </c>
      <c r="N35" s="30">
        <v>45896</v>
      </c>
      <c r="O35" s="171" t="s">
        <v>226</v>
      </c>
      <c r="P35" s="171" t="s">
        <v>226</v>
      </c>
      <c r="Q35" s="171" t="s">
        <v>226</v>
      </c>
      <c r="R35" s="171" t="s">
        <v>226</v>
      </c>
      <c r="S35" s="188"/>
      <c r="T35" s="35">
        <v>1</v>
      </c>
      <c r="U35" s="95">
        <v>350.87</v>
      </c>
      <c r="V35" s="35"/>
      <c r="W35" s="95">
        <v>0</v>
      </c>
      <c r="X35" s="35">
        <f t="shared" si="0"/>
        <v>1</v>
      </c>
      <c r="Y35" s="96">
        <f t="shared" si="1"/>
        <v>350.87</v>
      </c>
      <c r="Z35" s="96">
        <f t="shared" si="2"/>
        <v>350.87</v>
      </c>
      <c r="AA35" s="174" t="s">
        <v>232</v>
      </c>
      <c r="AB35" s="55"/>
    </row>
    <row r="36" spans="1:30" ht="41.25" customHeight="1">
      <c r="A36" s="169" t="s">
        <v>429</v>
      </c>
      <c r="B36" s="169" t="s">
        <v>429</v>
      </c>
      <c r="C36" s="27" t="s">
        <v>149</v>
      </c>
      <c r="D36" s="27" t="s">
        <v>150</v>
      </c>
      <c r="E36" s="27" t="s">
        <v>158</v>
      </c>
      <c r="F36" s="28" t="s">
        <v>480</v>
      </c>
      <c r="G36" s="62"/>
      <c r="H36" s="29" t="s">
        <v>7</v>
      </c>
      <c r="I36" s="35" t="s">
        <v>341</v>
      </c>
      <c r="J36" s="28" t="s">
        <v>342</v>
      </c>
      <c r="K36" s="35" t="s">
        <v>482</v>
      </c>
      <c r="L36" s="28" t="s">
        <v>483</v>
      </c>
      <c r="M36" s="30">
        <v>45896</v>
      </c>
      <c r="N36" s="30">
        <v>45898</v>
      </c>
      <c r="O36" s="171" t="s">
        <v>226</v>
      </c>
      <c r="P36" s="171" t="s">
        <v>226</v>
      </c>
      <c r="Q36" s="171" t="s">
        <v>226</v>
      </c>
      <c r="R36" s="171" t="s">
        <v>226</v>
      </c>
      <c r="S36" s="188"/>
      <c r="T36" s="35">
        <v>2</v>
      </c>
      <c r="U36" s="95">
        <v>350.87</v>
      </c>
      <c r="V36" s="35">
        <v>1</v>
      </c>
      <c r="W36" s="95">
        <v>105.28</v>
      </c>
      <c r="X36" s="35">
        <f t="shared" si="0"/>
        <v>3</v>
      </c>
      <c r="Y36" s="96">
        <f t="shared" si="1"/>
        <v>807.02</v>
      </c>
      <c r="Z36" s="96">
        <f t="shared" si="2"/>
        <v>807.02</v>
      </c>
      <c r="AA36" s="174" t="s">
        <v>232</v>
      </c>
      <c r="AB36" s="55"/>
    </row>
    <row r="37" spans="1:30" ht="43.5" customHeight="1">
      <c r="A37" s="169" t="s">
        <v>429</v>
      </c>
      <c r="B37" s="169" t="s">
        <v>429</v>
      </c>
      <c r="C37" s="27" t="s">
        <v>302</v>
      </c>
      <c r="D37" s="27" t="s">
        <v>303</v>
      </c>
      <c r="E37" s="27" t="s">
        <v>484</v>
      </c>
      <c r="F37" s="28" t="s">
        <v>485</v>
      </c>
      <c r="G37" s="62"/>
      <c r="H37" s="29" t="s">
        <v>7</v>
      </c>
      <c r="I37" s="35" t="s">
        <v>142</v>
      </c>
      <c r="J37" s="28" t="s">
        <v>243</v>
      </c>
      <c r="K37" s="35" t="s">
        <v>142</v>
      </c>
      <c r="L37" s="28" t="s">
        <v>230</v>
      </c>
      <c r="M37" s="30">
        <v>45882</v>
      </c>
      <c r="N37" s="30">
        <v>45885</v>
      </c>
      <c r="O37" s="171" t="s">
        <v>226</v>
      </c>
      <c r="P37" s="171" t="s">
        <v>226</v>
      </c>
      <c r="Q37" s="171" t="s">
        <v>226</v>
      </c>
      <c r="R37" s="171" t="s">
        <v>226</v>
      </c>
      <c r="S37" s="187"/>
      <c r="T37" s="35">
        <v>3</v>
      </c>
      <c r="U37" s="95">
        <v>170.12</v>
      </c>
      <c r="V37" s="35">
        <v>1</v>
      </c>
      <c r="W37" s="95">
        <v>57</v>
      </c>
      <c r="X37" s="35">
        <f t="shared" si="0"/>
        <v>4</v>
      </c>
      <c r="Y37" s="96">
        <f t="shared" si="1"/>
        <v>567.36</v>
      </c>
      <c r="Z37" s="96">
        <f t="shared" si="2"/>
        <v>567.36</v>
      </c>
      <c r="AA37" s="99" t="s">
        <v>227</v>
      </c>
      <c r="AB37" s="55"/>
    </row>
    <row r="38" spans="1:30" ht="50.25" customHeight="1">
      <c r="A38" s="169" t="s">
        <v>429</v>
      </c>
      <c r="B38" s="169" t="s">
        <v>429</v>
      </c>
      <c r="C38" s="27" t="s">
        <v>180</v>
      </c>
      <c r="D38" s="27">
        <v>861065</v>
      </c>
      <c r="E38" s="27" t="s">
        <v>181</v>
      </c>
      <c r="F38" s="28" t="s">
        <v>486</v>
      </c>
      <c r="G38" s="62"/>
      <c r="H38" s="29" t="s">
        <v>7</v>
      </c>
      <c r="I38" s="35" t="s">
        <v>142</v>
      </c>
      <c r="J38" s="28" t="s">
        <v>243</v>
      </c>
      <c r="K38" s="35" t="s">
        <v>487</v>
      </c>
      <c r="L38" s="28" t="s">
        <v>488</v>
      </c>
      <c r="M38" s="30">
        <v>45880</v>
      </c>
      <c r="N38" s="30">
        <v>45882</v>
      </c>
      <c r="O38" s="37" t="s">
        <v>220</v>
      </c>
      <c r="P38" s="77" t="s">
        <v>529</v>
      </c>
      <c r="Q38" s="180">
        <v>2784.79</v>
      </c>
      <c r="R38" s="180">
        <v>2884.5</v>
      </c>
      <c r="S38" s="190">
        <f>SUM(Q38:R38)</f>
        <v>5669.29</v>
      </c>
      <c r="T38" s="35">
        <v>2</v>
      </c>
      <c r="U38" s="95">
        <v>250.62</v>
      </c>
      <c r="V38" s="35"/>
      <c r="W38" s="95">
        <v>0</v>
      </c>
      <c r="X38" s="35">
        <f t="shared" si="0"/>
        <v>2</v>
      </c>
      <c r="Y38" s="96">
        <f t="shared" si="1"/>
        <v>501.24</v>
      </c>
      <c r="Z38" s="96">
        <f t="shared" si="2"/>
        <v>6170.53</v>
      </c>
      <c r="AA38" s="178"/>
      <c r="AB38" s="55"/>
    </row>
    <row r="39" spans="1:30" s="39" customFormat="1" ht="45" customHeight="1">
      <c r="A39" s="169" t="s">
        <v>429</v>
      </c>
      <c r="B39" s="169" t="s">
        <v>429</v>
      </c>
      <c r="C39" s="27" t="s">
        <v>180</v>
      </c>
      <c r="D39" s="27">
        <v>861065</v>
      </c>
      <c r="E39" s="27" t="s">
        <v>181</v>
      </c>
      <c r="F39" s="28" t="s">
        <v>486</v>
      </c>
      <c r="G39" s="62"/>
      <c r="H39" s="29" t="s">
        <v>7</v>
      </c>
      <c r="I39" s="35" t="s">
        <v>487</v>
      </c>
      <c r="J39" s="28" t="s">
        <v>488</v>
      </c>
      <c r="K39" s="35" t="s">
        <v>487</v>
      </c>
      <c r="L39" s="28" t="s">
        <v>489</v>
      </c>
      <c r="M39" s="30">
        <v>45880</v>
      </c>
      <c r="N39" s="30">
        <v>45882</v>
      </c>
      <c r="O39" s="171" t="s">
        <v>226</v>
      </c>
      <c r="P39" s="171" t="s">
        <v>226</v>
      </c>
      <c r="Q39" s="171" t="s">
        <v>226</v>
      </c>
      <c r="R39" s="171" t="s">
        <v>226</v>
      </c>
      <c r="S39" s="187"/>
      <c r="T39" s="35">
        <v>2</v>
      </c>
      <c r="U39" s="95">
        <v>332.08</v>
      </c>
      <c r="V39" s="35">
        <v>1</v>
      </c>
      <c r="W39" s="95">
        <v>99.64</v>
      </c>
      <c r="X39" s="35">
        <f t="shared" si="0"/>
        <v>3</v>
      </c>
      <c r="Y39" s="96">
        <f t="shared" si="1"/>
        <v>763.8</v>
      </c>
      <c r="Z39" s="96">
        <f t="shared" si="2"/>
        <v>763.8</v>
      </c>
      <c r="AA39" s="174" t="s">
        <v>232</v>
      </c>
      <c r="AB39" s="38"/>
      <c r="AC39" s="41"/>
      <c r="AD39" s="38"/>
    </row>
    <row r="40" spans="1:30" s="39" customFormat="1" ht="45" customHeight="1">
      <c r="A40" s="169" t="s">
        <v>429</v>
      </c>
      <c r="B40" s="169" t="s">
        <v>429</v>
      </c>
      <c r="C40" s="27" t="s">
        <v>174</v>
      </c>
      <c r="D40" s="27" t="s">
        <v>301</v>
      </c>
      <c r="E40" s="27" t="s">
        <v>143</v>
      </c>
      <c r="F40" s="28" t="s">
        <v>458</v>
      </c>
      <c r="G40" s="62"/>
      <c r="H40" s="29" t="s">
        <v>144</v>
      </c>
      <c r="I40" s="35" t="s">
        <v>142</v>
      </c>
      <c r="J40" s="28" t="s">
        <v>402</v>
      </c>
      <c r="K40" s="35" t="s">
        <v>142</v>
      </c>
      <c r="L40" s="28" t="s">
        <v>490</v>
      </c>
      <c r="M40" s="30">
        <v>45884</v>
      </c>
      <c r="N40" s="30">
        <v>45884</v>
      </c>
      <c r="O40" s="171" t="s">
        <v>226</v>
      </c>
      <c r="P40" s="171" t="s">
        <v>226</v>
      </c>
      <c r="Q40" s="171" t="s">
        <v>226</v>
      </c>
      <c r="R40" s="171" t="s">
        <v>226</v>
      </c>
      <c r="S40" s="187"/>
      <c r="T40" s="35"/>
      <c r="U40" s="95">
        <v>0</v>
      </c>
      <c r="V40" s="35">
        <v>1</v>
      </c>
      <c r="W40" s="95">
        <v>55</v>
      </c>
      <c r="X40" s="35">
        <f t="shared" si="0"/>
        <v>1</v>
      </c>
      <c r="Y40" s="96">
        <f t="shared" si="1"/>
        <v>55</v>
      </c>
      <c r="Z40" s="96">
        <f t="shared" si="2"/>
        <v>55</v>
      </c>
      <c r="AA40" s="99" t="s">
        <v>227</v>
      </c>
      <c r="AB40" s="38"/>
      <c r="AC40" s="41"/>
      <c r="AD40" s="38"/>
    </row>
    <row r="41" spans="1:30" s="39" customFormat="1" ht="45" customHeight="1">
      <c r="A41" s="169" t="s">
        <v>429</v>
      </c>
      <c r="B41" s="169" t="s">
        <v>429</v>
      </c>
      <c r="C41" s="27" t="s">
        <v>163</v>
      </c>
      <c r="D41" s="27" t="s">
        <v>491</v>
      </c>
      <c r="E41" s="27" t="s">
        <v>492</v>
      </c>
      <c r="F41" s="28" t="s">
        <v>493</v>
      </c>
      <c r="G41" s="62"/>
      <c r="H41" s="29" t="s">
        <v>7</v>
      </c>
      <c r="I41" s="35" t="s">
        <v>142</v>
      </c>
      <c r="J41" s="28" t="s">
        <v>243</v>
      </c>
      <c r="K41" s="35" t="s">
        <v>183</v>
      </c>
      <c r="L41" s="28" t="s">
        <v>184</v>
      </c>
      <c r="M41" s="30">
        <v>45888</v>
      </c>
      <c r="N41" s="30">
        <v>45893</v>
      </c>
      <c r="O41" s="37" t="s">
        <v>246</v>
      </c>
      <c r="P41" s="77" t="s">
        <v>529</v>
      </c>
      <c r="Q41" s="180">
        <v>3357.79</v>
      </c>
      <c r="R41" s="180" t="s">
        <v>226</v>
      </c>
      <c r="S41" s="190">
        <f>SUM(Q41:R41)</f>
        <v>3357.79</v>
      </c>
      <c r="T41" s="35">
        <v>5</v>
      </c>
      <c r="U41" s="95">
        <v>228.32</v>
      </c>
      <c r="V41" s="35">
        <v>1</v>
      </c>
      <c r="W41" s="95">
        <v>68.5</v>
      </c>
      <c r="X41" s="35">
        <f t="shared" si="0"/>
        <v>6</v>
      </c>
      <c r="Y41" s="96">
        <f t="shared" si="1"/>
        <v>1210.0999999999999</v>
      </c>
      <c r="Z41" s="96">
        <f t="shared" si="2"/>
        <v>4567.8899999999994</v>
      </c>
      <c r="AA41" s="178" t="s">
        <v>526</v>
      </c>
      <c r="AB41" s="38"/>
      <c r="AC41" s="41"/>
      <c r="AD41" s="38"/>
    </row>
    <row r="42" spans="1:30" ht="56.25" customHeight="1">
      <c r="A42" s="169" t="s">
        <v>429</v>
      </c>
      <c r="B42" s="169" t="s">
        <v>429</v>
      </c>
      <c r="C42" s="27" t="s">
        <v>177</v>
      </c>
      <c r="D42" s="27" t="s">
        <v>268</v>
      </c>
      <c r="E42" s="27" t="s">
        <v>178</v>
      </c>
      <c r="F42" s="28" t="s">
        <v>493</v>
      </c>
      <c r="G42" s="62"/>
      <c r="H42" s="29" t="s">
        <v>7</v>
      </c>
      <c r="I42" s="35" t="s">
        <v>142</v>
      </c>
      <c r="J42" s="28" t="s">
        <v>243</v>
      </c>
      <c r="K42" s="35" t="s">
        <v>183</v>
      </c>
      <c r="L42" s="28" t="s">
        <v>184</v>
      </c>
      <c r="M42" s="30">
        <v>45888</v>
      </c>
      <c r="N42" s="30">
        <v>45893</v>
      </c>
      <c r="O42" s="37" t="s">
        <v>246</v>
      </c>
      <c r="P42" s="77" t="s">
        <v>529</v>
      </c>
      <c r="Q42" s="180">
        <v>3357.79</v>
      </c>
      <c r="R42" s="180">
        <v>3359.72</v>
      </c>
      <c r="S42" s="190">
        <f>SUM(Q42:R42)</f>
        <v>6717.51</v>
      </c>
      <c r="T42" s="35">
        <v>5</v>
      </c>
      <c r="U42" s="95">
        <v>332.08</v>
      </c>
      <c r="V42" s="35">
        <v>1</v>
      </c>
      <c r="W42" s="95">
        <v>99.64</v>
      </c>
      <c r="X42" s="35">
        <f t="shared" si="0"/>
        <v>6</v>
      </c>
      <c r="Y42" s="96">
        <f t="shared" si="1"/>
        <v>1760.04</v>
      </c>
      <c r="Z42" s="96">
        <f t="shared" si="2"/>
        <v>8477.5499999999993</v>
      </c>
      <c r="AA42" s="178"/>
      <c r="AB42" s="55"/>
    </row>
    <row r="43" spans="1:30" ht="58.5" customHeight="1">
      <c r="A43" s="169" t="s">
        <v>429</v>
      </c>
      <c r="B43" s="169" t="s">
        <v>429</v>
      </c>
      <c r="C43" s="27" t="s">
        <v>265</v>
      </c>
      <c r="D43" s="27" t="s">
        <v>266</v>
      </c>
      <c r="E43" s="27" t="s">
        <v>169</v>
      </c>
      <c r="F43" s="28" t="s">
        <v>493</v>
      </c>
      <c r="G43" s="62"/>
      <c r="H43" s="29" t="s">
        <v>7</v>
      </c>
      <c r="I43" s="35" t="s">
        <v>142</v>
      </c>
      <c r="J43" s="28" t="s">
        <v>243</v>
      </c>
      <c r="K43" s="35" t="s">
        <v>183</v>
      </c>
      <c r="L43" s="28" t="s">
        <v>184</v>
      </c>
      <c r="M43" s="30">
        <v>45888</v>
      </c>
      <c r="N43" s="30">
        <v>45893</v>
      </c>
      <c r="O43" s="37" t="s">
        <v>246</v>
      </c>
      <c r="P43" s="77" t="s">
        <v>529</v>
      </c>
      <c r="Q43" s="180">
        <v>3549</v>
      </c>
      <c r="R43" s="180">
        <v>3359.72</v>
      </c>
      <c r="S43" s="190">
        <f>SUM(Q43:R43)</f>
        <v>6908.7199999999993</v>
      </c>
      <c r="T43" s="35">
        <v>5</v>
      </c>
      <c r="U43" s="95">
        <v>332.08</v>
      </c>
      <c r="V43" s="35">
        <v>1</v>
      </c>
      <c r="W43" s="95">
        <v>99.64</v>
      </c>
      <c r="X43" s="35">
        <f t="shared" si="0"/>
        <v>6</v>
      </c>
      <c r="Y43" s="96">
        <f t="shared" si="1"/>
        <v>1760.04</v>
      </c>
      <c r="Z43" s="96">
        <f t="shared" si="2"/>
        <v>8668.7599999999984</v>
      </c>
      <c r="AA43" s="178"/>
      <c r="AB43" s="55"/>
    </row>
    <row r="44" spans="1:30" ht="58.5" customHeight="1">
      <c r="A44" s="169" t="s">
        <v>429</v>
      </c>
      <c r="B44" s="169" t="s">
        <v>429</v>
      </c>
      <c r="C44" s="27" t="s">
        <v>470</v>
      </c>
      <c r="D44" s="27" t="s">
        <v>380</v>
      </c>
      <c r="E44" s="27" t="s">
        <v>287</v>
      </c>
      <c r="F44" s="28" t="s">
        <v>494</v>
      </c>
      <c r="G44" s="62"/>
      <c r="H44" s="29" t="s">
        <v>7</v>
      </c>
      <c r="I44" s="35" t="s">
        <v>142</v>
      </c>
      <c r="J44" s="28" t="s">
        <v>243</v>
      </c>
      <c r="K44" s="35" t="s">
        <v>329</v>
      </c>
      <c r="L44" s="28" t="s">
        <v>436</v>
      </c>
      <c r="M44" s="30">
        <v>45887</v>
      </c>
      <c r="N44" s="30">
        <v>45889</v>
      </c>
      <c r="O44" s="37" t="s">
        <v>220</v>
      </c>
      <c r="P44" s="77" t="s">
        <v>529</v>
      </c>
      <c r="Q44" s="180">
        <v>2012.79</v>
      </c>
      <c r="R44" s="180" t="s">
        <v>226</v>
      </c>
      <c r="S44" s="190">
        <f>SUM(Q44:R44)</f>
        <v>2012.79</v>
      </c>
      <c r="T44" s="35">
        <v>3</v>
      </c>
      <c r="U44" s="95">
        <v>313.27999999999997</v>
      </c>
      <c r="V44" s="35"/>
      <c r="W44" s="95">
        <v>0</v>
      </c>
      <c r="X44" s="35">
        <f t="shared" si="0"/>
        <v>3</v>
      </c>
      <c r="Y44" s="96">
        <f t="shared" si="1"/>
        <v>939.83999999999992</v>
      </c>
      <c r="Z44" s="96">
        <f t="shared" si="2"/>
        <v>2952.63</v>
      </c>
      <c r="AA44" s="178" t="s">
        <v>527</v>
      </c>
      <c r="AB44" s="55"/>
    </row>
    <row r="45" spans="1:30" ht="58.5" customHeight="1">
      <c r="A45" s="169" t="s">
        <v>429</v>
      </c>
      <c r="B45" s="169" t="s">
        <v>429</v>
      </c>
      <c r="C45" s="27" t="s">
        <v>470</v>
      </c>
      <c r="D45" s="27" t="s">
        <v>380</v>
      </c>
      <c r="E45" s="27" t="s">
        <v>287</v>
      </c>
      <c r="F45" s="28" t="s">
        <v>494</v>
      </c>
      <c r="G45" s="62"/>
      <c r="H45" s="29" t="s">
        <v>7</v>
      </c>
      <c r="I45" s="35" t="s">
        <v>329</v>
      </c>
      <c r="J45" s="28" t="s">
        <v>436</v>
      </c>
      <c r="K45" s="35" t="s">
        <v>375</v>
      </c>
      <c r="L45" s="28" t="s">
        <v>184</v>
      </c>
      <c r="M45" s="30">
        <v>45889</v>
      </c>
      <c r="N45" s="30">
        <v>45891</v>
      </c>
      <c r="O45" s="37" t="s">
        <v>283</v>
      </c>
      <c r="P45" s="77" t="s">
        <v>226</v>
      </c>
      <c r="Q45" s="180">
        <v>822.62</v>
      </c>
      <c r="R45" s="180">
        <v>3359.72</v>
      </c>
      <c r="S45" s="190">
        <f t="shared" ref="S45:S46" si="3">SUM(Q45:R45)</f>
        <v>4182.34</v>
      </c>
      <c r="T45" s="35">
        <v>1</v>
      </c>
      <c r="U45" s="95">
        <v>250.62</v>
      </c>
      <c r="V45" s="35">
        <v>1</v>
      </c>
      <c r="W45" s="95">
        <v>75.2</v>
      </c>
      <c r="X45" s="35">
        <f t="shared" si="0"/>
        <v>2</v>
      </c>
      <c r="Y45" s="96">
        <f t="shared" si="1"/>
        <v>325.82</v>
      </c>
      <c r="Z45" s="96">
        <f t="shared" si="2"/>
        <v>4508.16</v>
      </c>
      <c r="AA45" s="178"/>
      <c r="AB45" s="55"/>
    </row>
    <row r="46" spans="1:30" ht="58.5" customHeight="1">
      <c r="A46" s="169" t="s">
        <v>429</v>
      </c>
      <c r="B46" s="169" t="s">
        <v>429</v>
      </c>
      <c r="C46" s="27" t="s">
        <v>180</v>
      </c>
      <c r="D46" s="27" t="s">
        <v>495</v>
      </c>
      <c r="E46" s="27" t="s">
        <v>181</v>
      </c>
      <c r="F46" s="28" t="s">
        <v>494</v>
      </c>
      <c r="G46" s="62"/>
      <c r="H46" s="29" t="s">
        <v>7</v>
      </c>
      <c r="I46" s="35" t="s">
        <v>142</v>
      </c>
      <c r="J46" s="28" t="s">
        <v>243</v>
      </c>
      <c r="K46" s="35" t="s">
        <v>329</v>
      </c>
      <c r="L46" s="28" t="s">
        <v>330</v>
      </c>
      <c r="M46" s="30">
        <v>45887</v>
      </c>
      <c r="N46" s="30">
        <v>45889</v>
      </c>
      <c r="O46" s="77" t="s">
        <v>226</v>
      </c>
      <c r="P46" s="77" t="s">
        <v>226</v>
      </c>
      <c r="Q46" s="180">
        <v>1901.26</v>
      </c>
      <c r="R46" s="180">
        <v>0</v>
      </c>
      <c r="S46" s="190">
        <f t="shared" si="3"/>
        <v>1901.26</v>
      </c>
      <c r="T46" s="35">
        <v>2</v>
      </c>
      <c r="U46" s="95">
        <v>332.08</v>
      </c>
      <c r="V46" s="35"/>
      <c r="W46" s="95">
        <v>0</v>
      </c>
      <c r="X46" s="35">
        <f t="shared" si="0"/>
        <v>2</v>
      </c>
      <c r="Y46" s="96">
        <f t="shared" si="1"/>
        <v>664.16</v>
      </c>
      <c r="Z46" s="96">
        <f t="shared" si="2"/>
        <v>2565.42</v>
      </c>
      <c r="AA46" s="178"/>
      <c r="AB46" s="55"/>
    </row>
    <row r="47" spans="1:30" ht="58.5" customHeight="1">
      <c r="A47" s="169" t="s">
        <v>429</v>
      </c>
      <c r="B47" s="169" t="s">
        <v>429</v>
      </c>
      <c r="C47" s="27" t="s">
        <v>180</v>
      </c>
      <c r="D47" s="27" t="s">
        <v>495</v>
      </c>
      <c r="E47" s="27" t="s">
        <v>181</v>
      </c>
      <c r="F47" s="28" t="s">
        <v>494</v>
      </c>
      <c r="G47" s="62"/>
      <c r="H47" s="29" t="s">
        <v>7</v>
      </c>
      <c r="I47" s="35" t="s">
        <v>329</v>
      </c>
      <c r="J47" s="28" t="s">
        <v>330</v>
      </c>
      <c r="K47" s="35" t="s">
        <v>326</v>
      </c>
      <c r="L47" s="28" t="s">
        <v>496</v>
      </c>
      <c r="M47" s="30">
        <v>45889</v>
      </c>
      <c r="N47" s="30">
        <v>45890</v>
      </c>
      <c r="O47" s="171" t="s">
        <v>226</v>
      </c>
      <c r="P47" s="171" t="s">
        <v>226</v>
      </c>
      <c r="Q47" s="171" t="s">
        <v>226</v>
      </c>
      <c r="R47" s="171" t="s">
        <v>226</v>
      </c>
      <c r="S47" s="191"/>
      <c r="T47" s="35">
        <v>1</v>
      </c>
      <c r="U47" s="95">
        <v>250.62</v>
      </c>
      <c r="V47" s="35"/>
      <c r="W47" s="95">
        <v>0</v>
      </c>
      <c r="X47" s="35">
        <f t="shared" si="0"/>
        <v>1</v>
      </c>
      <c r="Y47" s="96">
        <f t="shared" si="1"/>
        <v>250.62</v>
      </c>
      <c r="Z47" s="96">
        <f t="shared" si="2"/>
        <v>250.62</v>
      </c>
      <c r="AA47" s="174" t="s">
        <v>232</v>
      </c>
      <c r="AB47" s="55"/>
    </row>
    <row r="48" spans="1:30" ht="58.5" customHeight="1">
      <c r="A48" s="169" t="s">
        <v>429</v>
      </c>
      <c r="B48" s="169" t="s">
        <v>429</v>
      </c>
      <c r="C48" s="27" t="s">
        <v>180</v>
      </c>
      <c r="D48" s="27" t="s">
        <v>495</v>
      </c>
      <c r="E48" s="27" t="s">
        <v>181</v>
      </c>
      <c r="F48" s="28" t="s">
        <v>494</v>
      </c>
      <c r="G48" s="62"/>
      <c r="H48" s="29" t="s">
        <v>7</v>
      </c>
      <c r="I48" s="35" t="s">
        <v>326</v>
      </c>
      <c r="J48" s="28" t="s">
        <v>496</v>
      </c>
      <c r="K48" s="35" t="s">
        <v>183</v>
      </c>
      <c r="L48" s="28" t="s">
        <v>497</v>
      </c>
      <c r="M48" s="30">
        <v>45890</v>
      </c>
      <c r="N48" s="30">
        <v>45891</v>
      </c>
      <c r="O48" s="171" t="s">
        <v>226</v>
      </c>
      <c r="P48" s="171" t="s">
        <v>226</v>
      </c>
      <c r="Q48" s="171" t="s">
        <v>226</v>
      </c>
      <c r="R48" s="171" t="s">
        <v>226</v>
      </c>
      <c r="S48" s="191"/>
      <c r="T48" s="35">
        <v>1</v>
      </c>
      <c r="U48" s="95">
        <v>250.62</v>
      </c>
      <c r="V48" s="35">
        <v>1</v>
      </c>
      <c r="W48" s="95">
        <v>75.2</v>
      </c>
      <c r="X48" s="35">
        <f t="shared" si="0"/>
        <v>2</v>
      </c>
      <c r="Y48" s="96">
        <f t="shared" si="1"/>
        <v>325.82</v>
      </c>
      <c r="Z48" s="96">
        <f t="shared" si="2"/>
        <v>325.82</v>
      </c>
      <c r="AA48" s="174" t="s">
        <v>232</v>
      </c>
      <c r="AB48" s="55"/>
    </row>
    <row r="49" spans="1:28" ht="58.5" customHeight="1">
      <c r="A49" s="169" t="s">
        <v>429</v>
      </c>
      <c r="B49" s="169" t="s">
        <v>429</v>
      </c>
      <c r="C49" s="27" t="s">
        <v>217</v>
      </c>
      <c r="D49" s="27">
        <v>865095</v>
      </c>
      <c r="E49" s="27" t="s">
        <v>287</v>
      </c>
      <c r="F49" s="28" t="s">
        <v>498</v>
      </c>
      <c r="G49" s="62"/>
      <c r="H49" s="29" t="s">
        <v>7</v>
      </c>
      <c r="I49" s="35" t="s">
        <v>142</v>
      </c>
      <c r="J49" s="28" t="s">
        <v>243</v>
      </c>
      <c r="K49" s="35" t="s">
        <v>326</v>
      </c>
      <c r="L49" s="28" t="s">
        <v>481</v>
      </c>
      <c r="M49" s="30">
        <v>45888</v>
      </c>
      <c r="N49" s="30">
        <v>45890</v>
      </c>
      <c r="O49" s="171" t="s">
        <v>226</v>
      </c>
      <c r="P49" s="171" t="s">
        <v>226</v>
      </c>
      <c r="Q49" s="171" t="s">
        <v>226</v>
      </c>
      <c r="R49" s="171" t="s">
        <v>226</v>
      </c>
      <c r="S49" s="191"/>
      <c r="T49" s="35">
        <v>2</v>
      </c>
      <c r="U49" s="95">
        <v>332.08</v>
      </c>
      <c r="V49" s="35">
        <v>1</v>
      </c>
      <c r="W49" s="95">
        <v>99.54</v>
      </c>
      <c r="X49" s="35">
        <f t="shared" si="0"/>
        <v>3</v>
      </c>
      <c r="Y49" s="96">
        <f t="shared" si="1"/>
        <v>763.69999999999993</v>
      </c>
      <c r="Z49" s="96">
        <f t="shared" si="2"/>
        <v>763.69999999999993</v>
      </c>
      <c r="AA49" s="178"/>
      <c r="AB49" s="55"/>
    </row>
    <row r="50" spans="1:28" ht="58.5" customHeight="1">
      <c r="A50" s="169" t="s">
        <v>429</v>
      </c>
      <c r="B50" s="169" t="s">
        <v>429</v>
      </c>
      <c r="C50" s="27" t="s">
        <v>180</v>
      </c>
      <c r="D50" s="27" t="s">
        <v>495</v>
      </c>
      <c r="E50" s="27" t="s">
        <v>181</v>
      </c>
      <c r="F50" s="28" t="s">
        <v>499</v>
      </c>
      <c r="G50" s="62"/>
      <c r="H50" s="29" t="s">
        <v>7</v>
      </c>
      <c r="I50" s="35" t="s">
        <v>142</v>
      </c>
      <c r="J50" s="28" t="s">
        <v>243</v>
      </c>
      <c r="K50" s="35" t="s">
        <v>326</v>
      </c>
      <c r="L50" s="28" t="s">
        <v>481</v>
      </c>
      <c r="M50" s="30">
        <v>45893</v>
      </c>
      <c r="N50" s="30">
        <v>45895</v>
      </c>
      <c r="O50" s="171" t="s">
        <v>226</v>
      </c>
      <c r="P50" s="171" t="s">
        <v>226</v>
      </c>
      <c r="Q50" s="171" t="s">
        <v>226</v>
      </c>
      <c r="R50" s="171" t="s">
        <v>226</v>
      </c>
      <c r="S50" s="188"/>
      <c r="T50" s="35">
        <v>2</v>
      </c>
      <c r="U50" s="95">
        <v>332.08</v>
      </c>
      <c r="V50" s="35"/>
      <c r="W50" s="95">
        <v>0</v>
      </c>
      <c r="X50" s="35">
        <f t="shared" si="0"/>
        <v>2</v>
      </c>
      <c r="Y50" s="96">
        <f t="shared" si="1"/>
        <v>664.16</v>
      </c>
      <c r="Z50" s="96">
        <f t="shared" si="2"/>
        <v>664.16</v>
      </c>
      <c r="AA50" s="174" t="s">
        <v>232</v>
      </c>
      <c r="AB50" s="55"/>
    </row>
    <row r="51" spans="1:28" ht="58.5" customHeight="1">
      <c r="A51" s="169" t="s">
        <v>429</v>
      </c>
      <c r="B51" s="169" t="s">
        <v>429</v>
      </c>
      <c r="C51" s="27" t="s">
        <v>180</v>
      </c>
      <c r="D51" s="27" t="s">
        <v>495</v>
      </c>
      <c r="E51" s="27" t="s">
        <v>181</v>
      </c>
      <c r="F51" s="28" t="s">
        <v>499</v>
      </c>
      <c r="G51" s="62"/>
      <c r="H51" s="29" t="s">
        <v>7</v>
      </c>
      <c r="I51" s="35" t="s">
        <v>326</v>
      </c>
      <c r="J51" s="28" t="s">
        <v>481</v>
      </c>
      <c r="K51" s="35" t="s">
        <v>341</v>
      </c>
      <c r="L51" s="28" t="s">
        <v>342</v>
      </c>
      <c r="M51" s="30">
        <v>45895</v>
      </c>
      <c r="N51" s="30">
        <v>45896</v>
      </c>
      <c r="O51" s="171" t="s">
        <v>226</v>
      </c>
      <c r="P51" s="171" t="s">
        <v>226</v>
      </c>
      <c r="Q51" s="171" t="s">
        <v>226</v>
      </c>
      <c r="R51" s="171" t="s">
        <v>226</v>
      </c>
      <c r="S51" s="188"/>
      <c r="T51" s="35">
        <v>1</v>
      </c>
      <c r="U51" s="95">
        <v>350.87</v>
      </c>
      <c r="V51" s="35"/>
      <c r="W51" s="95">
        <v>0</v>
      </c>
      <c r="X51" s="35">
        <f t="shared" si="0"/>
        <v>1</v>
      </c>
      <c r="Y51" s="96">
        <f t="shared" si="1"/>
        <v>350.87</v>
      </c>
      <c r="Z51" s="96">
        <f t="shared" si="2"/>
        <v>350.87</v>
      </c>
      <c r="AA51" s="174" t="s">
        <v>232</v>
      </c>
      <c r="AB51" s="55"/>
    </row>
    <row r="52" spans="1:28" ht="58.5" customHeight="1">
      <c r="A52" s="169" t="s">
        <v>429</v>
      </c>
      <c r="B52" s="169" t="s">
        <v>429</v>
      </c>
      <c r="C52" s="27" t="s">
        <v>180</v>
      </c>
      <c r="D52" s="27" t="s">
        <v>495</v>
      </c>
      <c r="E52" s="27" t="s">
        <v>181</v>
      </c>
      <c r="F52" s="28" t="s">
        <v>499</v>
      </c>
      <c r="G52" s="62"/>
      <c r="H52" s="29" t="s">
        <v>7</v>
      </c>
      <c r="I52" s="35" t="s">
        <v>341</v>
      </c>
      <c r="J52" s="28" t="s">
        <v>342</v>
      </c>
      <c r="K52" s="35" t="s">
        <v>482</v>
      </c>
      <c r="L52" s="28" t="s">
        <v>483</v>
      </c>
      <c r="M52" s="30">
        <v>45896</v>
      </c>
      <c r="N52" s="30">
        <v>45898</v>
      </c>
      <c r="O52" s="171" t="s">
        <v>226</v>
      </c>
      <c r="P52" s="171" t="s">
        <v>226</v>
      </c>
      <c r="Q52" s="171" t="s">
        <v>226</v>
      </c>
      <c r="R52" s="171" t="s">
        <v>226</v>
      </c>
      <c r="S52" s="188"/>
      <c r="T52" s="35">
        <v>2</v>
      </c>
      <c r="U52" s="95">
        <v>350.87</v>
      </c>
      <c r="V52" s="35">
        <v>1</v>
      </c>
      <c r="W52" s="95">
        <v>105.28</v>
      </c>
      <c r="X52" s="35">
        <f t="shared" si="0"/>
        <v>3</v>
      </c>
      <c r="Y52" s="96">
        <f t="shared" si="1"/>
        <v>807.02</v>
      </c>
      <c r="Z52" s="96">
        <f t="shared" si="2"/>
        <v>807.02</v>
      </c>
      <c r="AA52" s="174" t="s">
        <v>232</v>
      </c>
      <c r="AB52" s="55"/>
    </row>
    <row r="53" spans="1:28" ht="58.5" customHeight="1">
      <c r="A53" s="169" t="s">
        <v>429</v>
      </c>
      <c r="B53" s="169" t="s">
        <v>429</v>
      </c>
      <c r="C53" s="27" t="s">
        <v>302</v>
      </c>
      <c r="D53" s="27" t="s">
        <v>303</v>
      </c>
      <c r="E53" s="27" t="s">
        <v>484</v>
      </c>
      <c r="F53" s="28" t="s">
        <v>485</v>
      </c>
      <c r="G53" s="62"/>
      <c r="H53" s="29" t="s">
        <v>7</v>
      </c>
      <c r="I53" s="35" t="s">
        <v>142</v>
      </c>
      <c r="J53" s="28" t="s">
        <v>402</v>
      </c>
      <c r="K53" s="35" t="s">
        <v>142</v>
      </c>
      <c r="L53" s="28" t="s">
        <v>500</v>
      </c>
      <c r="M53" s="30">
        <v>45890</v>
      </c>
      <c r="N53" s="30">
        <v>45892</v>
      </c>
      <c r="O53" s="171" t="s">
        <v>226</v>
      </c>
      <c r="P53" s="171" t="s">
        <v>226</v>
      </c>
      <c r="Q53" s="171" t="s">
        <v>226</v>
      </c>
      <c r="R53" s="171" t="s">
        <v>226</v>
      </c>
      <c r="S53" s="187"/>
      <c r="T53" s="35">
        <v>2</v>
      </c>
      <c r="U53" s="95">
        <v>170.12</v>
      </c>
      <c r="V53" s="35">
        <v>1</v>
      </c>
      <c r="W53" s="95">
        <v>57</v>
      </c>
      <c r="X53" s="35">
        <f t="shared" si="0"/>
        <v>3</v>
      </c>
      <c r="Y53" s="96">
        <f t="shared" si="1"/>
        <v>397.24</v>
      </c>
      <c r="Z53" s="96">
        <f t="shared" si="2"/>
        <v>397.24</v>
      </c>
      <c r="AA53" s="99" t="s">
        <v>227</v>
      </c>
      <c r="AB53" s="55"/>
    </row>
    <row r="54" spans="1:28" ht="58.5" customHeight="1">
      <c r="A54" s="169" t="s">
        <v>429</v>
      </c>
      <c r="B54" s="169" t="s">
        <v>429</v>
      </c>
      <c r="C54" s="27" t="s">
        <v>302</v>
      </c>
      <c r="D54" s="27" t="s">
        <v>303</v>
      </c>
      <c r="E54" s="27" t="s">
        <v>484</v>
      </c>
      <c r="F54" s="28" t="s">
        <v>485</v>
      </c>
      <c r="G54" s="62"/>
      <c r="H54" s="29" t="s">
        <v>7</v>
      </c>
      <c r="I54" s="35" t="s">
        <v>142</v>
      </c>
      <c r="J54" s="28" t="s">
        <v>402</v>
      </c>
      <c r="K54" s="35" t="s">
        <v>142</v>
      </c>
      <c r="L54" s="28" t="s">
        <v>501</v>
      </c>
      <c r="M54" s="30">
        <v>45894</v>
      </c>
      <c r="N54" s="30">
        <v>45895</v>
      </c>
      <c r="O54" s="171" t="s">
        <v>226</v>
      </c>
      <c r="P54" s="171" t="s">
        <v>226</v>
      </c>
      <c r="Q54" s="171" t="s">
        <v>226</v>
      </c>
      <c r="R54" s="171" t="s">
        <v>226</v>
      </c>
      <c r="S54" s="187"/>
      <c r="T54" s="35">
        <v>1</v>
      </c>
      <c r="U54" s="95">
        <v>170.12</v>
      </c>
      <c r="V54" s="35">
        <v>1</v>
      </c>
      <c r="W54" s="95">
        <v>57</v>
      </c>
      <c r="X54" s="35">
        <f t="shared" si="0"/>
        <v>2</v>
      </c>
      <c r="Y54" s="96">
        <f t="shared" si="1"/>
        <v>227.12</v>
      </c>
      <c r="Z54" s="96">
        <f t="shared" si="2"/>
        <v>227.12</v>
      </c>
      <c r="AA54" s="99" t="s">
        <v>227</v>
      </c>
      <c r="AB54" s="55"/>
    </row>
    <row r="55" spans="1:28" ht="58.5" customHeight="1">
      <c r="A55" s="169" t="s">
        <v>429</v>
      </c>
      <c r="B55" s="169" t="s">
        <v>429</v>
      </c>
      <c r="C55" s="27" t="s">
        <v>468</v>
      </c>
      <c r="D55" s="27">
        <v>3905</v>
      </c>
      <c r="E55" s="27" t="s">
        <v>143</v>
      </c>
      <c r="F55" s="28" t="s">
        <v>458</v>
      </c>
      <c r="G55" s="62"/>
      <c r="H55" s="29" t="s">
        <v>144</v>
      </c>
      <c r="I55" s="35" t="s">
        <v>142</v>
      </c>
      <c r="J55" s="28" t="s">
        <v>402</v>
      </c>
      <c r="K55" s="35" t="s">
        <v>142</v>
      </c>
      <c r="L55" s="28" t="s">
        <v>204</v>
      </c>
      <c r="M55" s="30">
        <v>45891</v>
      </c>
      <c r="N55" s="30">
        <v>45891</v>
      </c>
      <c r="O55" s="171" t="s">
        <v>226</v>
      </c>
      <c r="P55" s="171" t="s">
        <v>226</v>
      </c>
      <c r="Q55" s="171" t="s">
        <v>226</v>
      </c>
      <c r="R55" s="171" t="s">
        <v>226</v>
      </c>
      <c r="S55" s="187"/>
      <c r="T55" s="35"/>
      <c r="U55" s="95">
        <v>0</v>
      </c>
      <c r="V55" s="35">
        <v>1</v>
      </c>
      <c r="W55" s="95">
        <v>55</v>
      </c>
      <c r="X55" s="35">
        <f t="shared" si="0"/>
        <v>1</v>
      </c>
      <c r="Y55" s="96">
        <f t="shared" si="1"/>
        <v>55</v>
      </c>
      <c r="Z55" s="96">
        <f t="shared" si="2"/>
        <v>55</v>
      </c>
      <c r="AA55" s="99" t="s">
        <v>227</v>
      </c>
      <c r="AB55" s="55"/>
    </row>
    <row r="56" spans="1:28" ht="58.5" customHeight="1">
      <c r="A56" s="169" t="s">
        <v>429</v>
      </c>
      <c r="B56" s="169" t="s">
        <v>429</v>
      </c>
      <c r="C56" s="27" t="s">
        <v>502</v>
      </c>
      <c r="D56" s="27" t="s">
        <v>503</v>
      </c>
      <c r="E56" s="27" t="s">
        <v>504</v>
      </c>
      <c r="F56" s="28" t="s">
        <v>505</v>
      </c>
      <c r="G56" s="62"/>
      <c r="H56" s="29" t="s">
        <v>144</v>
      </c>
      <c r="I56" s="35" t="s">
        <v>142</v>
      </c>
      <c r="J56" s="28" t="s">
        <v>402</v>
      </c>
      <c r="K56" s="35" t="s">
        <v>142</v>
      </c>
      <c r="L56" s="28" t="s">
        <v>175</v>
      </c>
      <c r="M56" s="30">
        <v>45891</v>
      </c>
      <c r="N56" s="30">
        <v>45891</v>
      </c>
      <c r="O56" s="171" t="s">
        <v>226</v>
      </c>
      <c r="P56" s="171" t="s">
        <v>226</v>
      </c>
      <c r="Q56" s="171" t="s">
        <v>226</v>
      </c>
      <c r="R56" s="171" t="s">
        <v>226</v>
      </c>
      <c r="S56" s="187"/>
      <c r="T56" s="35"/>
      <c r="U56" s="95">
        <v>0</v>
      </c>
      <c r="V56" s="35">
        <v>1</v>
      </c>
      <c r="W56" s="95">
        <v>55</v>
      </c>
      <c r="X56" s="35">
        <f t="shared" si="0"/>
        <v>1</v>
      </c>
      <c r="Y56" s="96">
        <f t="shared" si="1"/>
        <v>55</v>
      </c>
      <c r="Z56" s="96">
        <f t="shared" si="2"/>
        <v>55</v>
      </c>
      <c r="AA56" s="99" t="s">
        <v>227</v>
      </c>
      <c r="AB56" s="55"/>
    </row>
    <row r="57" spans="1:28" ht="58.5" customHeight="1">
      <c r="A57" s="169" t="s">
        <v>429</v>
      </c>
      <c r="B57" s="169" t="s">
        <v>429</v>
      </c>
      <c r="C57" s="27" t="s">
        <v>506</v>
      </c>
      <c r="D57" s="27" t="s">
        <v>507</v>
      </c>
      <c r="E57" s="27" t="s">
        <v>169</v>
      </c>
      <c r="F57" s="28" t="s">
        <v>505</v>
      </c>
      <c r="G57" s="62"/>
      <c r="H57" s="29" t="s">
        <v>144</v>
      </c>
      <c r="I57" s="35" t="s">
        <v>142</v>
      </c>
      <c r="J57" s="28" t="s">
        <v>402</v>
      </c>
      <c r="K57" s="35" t="s">
        <v>142</v>
      </c>
      <c r="L57" s="28" t="s">
        <v>175</v>
      </c>
      <c r="M57" s="30">
        <v>45891</v>
      </c>
      <c r="N57" s="30">
        <v>45891</v>
      </c>
      <c r="O57" s="171" t="s">
        <v>226</v>
      </c>
      <c r="P57" s="171" t="s">
        <v>226</v>
      </c>
      <c r="Q57" s="171" t="s">
        <v>226</v>
      </c>
      <c r="R57" s="171" t="s">
        <v>226</v>
      </c>
      <c r="S57" s="187"/>
      <c r="T57" s="35"/>
      <c r="U57" s="95">
        <v>0</v>
      </c>
      <c r="V57" s="35">
        <v>1</v>
      </c>
      <c r="W57" s="95">
        <v>57</v>
      </c>
      <c r="X57" s="35">
        <f t="shared" si="0"/>
        <v>1</v>
      </c>
      <c r="Y57" s="96">
        <f t="shared" si="1"/>
        <v>57</v>
      </c>
      <c r="Z57" s="96">
        <f t="shared" si="2"/>
        <v>57</v>
      </c>
      <c r="AA57" s="99" t="s">
        <v>227</v>
      </c>
      <c r="AB57" s="55"/>
    </row>
    <row r="58" spans="1:28" ht="58.5" customHeight="1">
      <c r="A58" s="169" t="s">
        <v>429</v>
      </c>
      <c r="B58" s="169" t="s">
        <v>429</v>
      </c>
      <c r="C58" s="27" t="s">
        <v>186</v>
      </c>
      <c r="D58" s="27">
        <v>8010</v>
      </c>
      <c r="E58" s="27" t="s">
        <v>187</v>
      </c>
      <c r="F58" s="28" t="s">
        <v>508</v>
      </c>
      <c r="G58" s="62"/>
      <c r="H58" s="29" t="s">
        <v>144</v>
      </c>
      <c r="I58" s="35" t="s">
        <v>142</v>
      </c>
      <c r="J58" s="28" t="s">
        <v>243</v>
      </c>
      <c r="K58" s="35" t="s">
        <v>326</v>
      </c>
      <c r="L58" s="28" t="s">
        <v>481</v>
      </c>
      <c r="M58" s="30">
        <v>45893</v>
      </c>
      <c r="N58" s="30">
        <v>45895</v>
      </c>
      <c r="O58" s="171" t="s">
        <v>226</v>
      </c>
      <c r="P58" s="171" t="s">
        <v>226</v>
      </c>
      <c r="Q58" s="171" t="s">
        <v>226</v>
      </c>
      <c r="R58" s="171" t="s">
        <v>226</v>
      </c>
      <c r="S58" s="188"/>
      <c r="T58" s="35">
        <v>2</v>
      </c>
      <c r="U58" s="95">
        <v>332.08</v>
      </c>
      <c r="V58" s="35"/>
      <c r="W58" s="95">
        <v>0</v>
      </c>
      <c r="X58" s="35">
        <f t="shared" si="0"/>
        <v>2</v>
      </c>
      <c r="Y58" s="96">
        <f t="shared" si="1"/>
        <v>664.16</v>
      </c>
      <c r="Z58" s="96">
        <f t="shared" si="2"/>
        <v>664.16</v>
      </c>
      <c r="AA58" s="174" t="s">
        <v>232</v>
      </c>
      <c r="AB58" s="55"/>
    </row>
    <row r="59" spans="1:28" ht="58.5" customHeight="1">
      <c r="A59" s="169" t="s">
        <v>429</v>
      </c>
      <c r="B59" s="169" t="s">
        <v>429</v>
      </c>
      <c r="C59" s="27" t="s">
        <v>186</v>
      </c>
      <c r="D59" s="27">
        <v>8010</v>
      </c>
      <c r="E59" s="27" t="s">
        <v>187</v>
      </c>
      <c r="F59" s="28" t="s">
        <v>508</v>
      </c>
      <c r="G59" s="62"/>
      <c r="H59" s="29" t="s">
        <v>144</v>
      </c>
      <c r="I59" s="35" t="s">
        <v>326</v>
      </c>
      <c r="J59" s="28" t="s">
        <v>481</v>
      </c>
      <c r="K59" s="35" t="s">
        <v>341</v>
      </c>
      <c r="L59" s="28" t="s">
        <v>342</v>
      </c>
      <c r="M59" s="30">
        <v>45895</v>
      </c>
      <c r="N59" s="30">
        <v>45896</v>
      </c>
      <c r="O59" s="171" t="s">
        <v>226</v>
      </c>
      <c r="P59" s="171" t="s">
        <v>226</v>
      </c>
      <c r="Q59" s="171" t="s">
        <v>226</v>
      </c>
      <c r="R59" s="171" t="s">
        <v>226</v>
      </c>
      <c r="S59" s="188"/>
      <c r="T59" s="35">
        <v>1</v>
      </c>
      <c r="U59" s="95">
        <v>350.87</v>
      </c>
      <c r="V59" s="35"/>
      <c r="W59" s="95">
        <v>0</v>
      </c>
      <c r="X59" s="35">
        <f t="shared" si="0"/>
        <v>1</v>
      </c>
      <c r="Y59" s="96">
        <f t="shared" si="1"/>
        <v>350.87</v>
      </c>
      <c r="Z59" s="96">
        <f t="shared" si="2"/>
        <v>350.87</v>
      </c>
      <c r="AA59" s="174" t="s">
        <v>232</v>
      </c>
      <c r="AB59" s="55"/>
    </row>
    <row r="60" spans="1:28" ht="58.5" customHeight="1">
      <c r="A60" s="169" t="s">
        <v>429</v>
      </c>
      <c r="B60" s="169" t="s">
        <v>429</v>
      </c>
      <c r="C60" s="27" t="s">
        <v>186</v>
      </c>
      <c r="D60" s="27">
        <v>8010</v>
      </c>
      <c r="E60" s="27" t="s">
        <v>187</v>
      </c>
      <c r="F60" s="28" t="s">
        <v>508</v>
      </c>
      <c r="G60" s="62"/>
      <c r="H60" s="29" t="s">
        <v>144</v>
      </c>
      <c r="I60" s="35" t="s">
        <v>341</v>
      </c>
      <c r="J60" s="28" t="s">
        <v>342</v>
      </c>
      <c r="K60" s="35" t="s">
        <v>482</v>
      </c>
      <c r="L60" s="28" t="s">
        <v>483</v>
      </c>
      <c r="M60" s="30">
        <v>45896</v>
      </c>
      <c r="N60" s="30">
        <v>45898</v>
      </c>
      <c r="O60" s="171" t="s">
        <v>226</v>
      </c>
      <c r="P60" s="171" t="s">
        <v>226</v>
      </c>
      <c r="Q60" s="171" t="s">
        <v>226</v>
      </c>
      <c r="R60" s="171" t="s">
        <v>226</v>
      </c>
      <c r="S60" s="188"/>
      <c r="T60" s="35">
        <v>2</v>
      </c>
      <c r="U60" s="95">
        <v>350.87</v>
      </c>
      <c r="V60" s="35">
        <v>1</v>
      </c>
      <c r="W60" s="95">
        <v>105.28</v>
      </c>
      <c r="X60" s="35">
        <f t="shared" si="0"/>
        <v>3</v>
      </c>
      <c r="Y60" s="96">
        <f t="shared" si="1"/>
        <v>807.02</v>
      </c>
      <c r="Z60" s="96">
        <f t="shared" si="2"/>
        <v>807.02</v>
      </c>
      <c r="AA60" s="174" t="s">
        <v>232</v>
      </c>
      <c r="AB60" s="55"/>
    </row>
    <row r="61" spans="1:28" ht="58.5" customHeight="1">
      <c r="A61" s="169" t="s">
        <v>429</v>
      </c>
      <c r="B61" s="169" t="s">
        <v>429</v>
      </c>
      <c r="C61" s="27" t="s">
        <v>186</v>
      </c>
      <c r="D61" s="27">
        <v>8010</v>
      </c>
      <c r="E61" s="27" t="s">
        <v>187</v>
      </c>
      <c r="F61" s="28" t="s">
        <v>509</v>
      </c>
      <c r="G61" s="62"/>
      <c r="H61" s="29" t="s">
        <v>144</v>
      </c>
      <c r="I61" s="35" t="s">
        <v>142</v>
      </c>
      <c r="J61" s="28" t="s">
        <v>243</v>
      </c>
      <c r="K61" s="35" t="s">
        <v>487</v>
      </c>
      <c r="L61" s="28" t="s">
        <v>510</v>
      </c>
      <c r="M61" s="30">
        <v>45873</v>
      </c>
      <c r="N61" s="30">
        <v>45875</v>
      </c>
      <c r="O61" s="171" t="s">
        <v>226</v>
      </c>
      <c r="P61" s="171" t="s">
        <v>226</v>
      </c>
      <c r="Q61" s="171" t="s">
        <v>226</v>
      </c>
      <c r="R61" s="171" t="s">
        <v>226</v>
      </c>
      <c r="S61" s="188"/>
      <c r="T61" s="35">
        <v>2</v>
      </c>
      <c r="U61" s="95">
        <v>250.62</v>
      </c>
      <c r="V61" s="35"/>
      <c r="W61" s="95">
        <v>0</v>
      </c>
      <c r="X61" s="35">
        <f t="shared" si="0"/>
        <v>2</v>
      </c>
      <c r="Y61" s="96">
        <f t="shared" si="1"/>
        <v>501.24</v>
      </c>
      <c r="Z61" s="96">
        <f t="shared" si="2"/>
        <v>501.24</v>
      </c>
      <c r="AA61" s="174" t="s">
        <v>232</v>
      </c>
      <c r="AB61" s="55"/>
    </row>
    <row r="62" spans="1:28" ht="58.5" customHeight="1">
      <c r="A62" s="169" t="s">
        <v>429</v>
      </c>
      <c r="B62" s="169" t="s">
        <v>429</v>
      </c>
      <c r="C62" s="27" t="s">
        <v>186</v>
      </c>
      <c r="D62" s="27">
        <v>8010</v>
      </c>
      <c r="E62" s="27" t="s">
        <v>187</v>
      </c>
      <c r="F62" s="28" t="s">
        <v>509</v>
      </c>
      <c r="G62" s="62"/>
      <c r="H62" s="29" t="s">
        <v>144</v>
      </c>
      <c r="I62" s="35" t="s">
        <v>487</v>
      </c>
      <c r="J62" s="28" t="s">
        <v>510</v>
      </c>
      <c r="K62" s="35" t="s">
        <v>183</v>
      </c>
      <c r="L62" s="28" t="s">
        <v>325</v>
      </c>
      <c r="M62" s="30">
        <v>45875</v>
      </c>
      <c r="N62" s="30">
        <v>45877</v>
      </c>
      <c r="O62" s="171" t="s">
        <v>226</v>
      </c>
      <c r="P62" s="171" t="s">
        <v>226</v>
      </c>
      <c r="Q62" s="171" t="s">
        <v>226</v>
      </c>
      <c r="R62" s="171" t="s">
        <v>226</v>
      </c>
      <c r="S62" s="188"/>
      <c r="T62" s="35">
        <v>2</v>
      </c>
      <c r="U62" s="95">
        <v>250.62</v>
      </c>
      <c r="V62" s="35">
        <v>1</v>
      </c>
      <c r="W62" s="95">
        <v>75.2</v>
      </c>
      <c r="X62" s="35">
        <f t="shared" si="0"/>
        <v>3</v>
      </c>
      <c r="Y62" s="96">
        <f t="shared" si="1"/>
        <v>576.44000000000005</v>
      </c>
      <c r="Z62" s="96">
        <f t="shared" si="2"/>
        <v>576.44000000000005</v>
      </c>
      <c r="AA62" s="174" t="s">
        <v>232</v>
      </c>
      <c r="AB62" s="55"/>
    </row>
    <row r="63" spans="1:28" ht="58.5" customHeight="1">
      <c r="A63" s="169" t="s">
        <v>429</v>
      </c>
      <c r="B63" s="169" t="s">
        <v>429</v>
      </c>
      <c r="C63" s="27" t="s">
        <v>427</v>
      </c>
      <c r="D63" s="27" t="s">
        <v>511</v>
      </c>
      <c r="E63" s="27" t="s">
        <v>169</v>
      </c>
      <c r="F63" s="28" t="s">
        <v>508</v>
      </c>
      <c r="G63" s="62"/>
      <c r="H63" s="29" t="s">
        <v>144</v>
      </c>
      <c r="I63" s="35" t="s">
        <v>142</v>
      </c>
      <c r="J63" s="28" t="s">
        <v>243</v>
      </c>
      <c r="K63" s="35" t="s">
        <v>326</v>
      </c>
      <c r="L63" s="28" t="s">
        <v>481</v>
      </c>
      <c r="M63" s="30">
        <v>45893</v>
      </c>
      <c r="N63" s="30">
        <v>45895</v>
      </c>
      <c r="O63" s="171" t="s">
        <v>226</v>
      </c>
      <c r="P63" s="171" t="s">
        <v>226</v>
      </c>
      <c r="Q63" s="171" t="s">
        <v>226</v>
      </c>
      <c r="R63" s="171" t="s">
        <v>226</v>
      </c>
      <c r="S63" s="188"/>
      <c r="T63" s="35">
        <v>2</v>
      </c>
      <c r="U63" s="95">
        <v>332.08</v>
      </c>
      <c r="V63" s="35"/>
      <c r="W63" s="95">
        <v>0</v>
      </c>
      <c r="X63" s="35">
        <f t="shared" si="0"/>
        <v>2</v>
      </c>
      <c r="Y63" s="96">
        <f t="shared" si="1"/>
        <v>664.16</v>
      </c>
      <c r="Z63" s="96">
        <f t="shared" si="2"/>
        <v>664.16</v>
      </c>
      <c r="AA63" s="174" t="s">
        <v>232</v>
      </c>
      <c r="AB63" s="55"/>
    </row>
    <row r="64" spans="1:28" ht="58.5" customHeight="1">
      <c r="A64" s="169" t="s">
        <v>429</v>
      </c>
      <c r="B64" s="169" t="s">
        <v>429</v>
      </c>
      <c r="C64" s="27" t="s">
        <v>427</v>
      </c>
      <c r="D64" s="27" t="s">
        <v>511</v>
      </c>
      <c r="E64" s="27" t="s">
        <v>169</v>
      </c>
      <c r="F64" s="28" t="s">
        <v>508</v>
      </c>
      <c r="G64" s="62"/>
      <c r="H64" s="29" t="s">
        <v>144</v>
      </c>
      <c r="I64" s="35" t="s">
        <v>326</v>
      </c>
      <c r="J64" s="28" t="s">
        <v>481</v>
      </c>
      <c r="K64" s="35" t="s">
        <v>341</v>
      </c>
      <c r="L64" s="28" t="s">
        <v>342</v>
      </c>
      <c r="M64" s="30">
        <v>45895</v>
      </c>
      <c r="N64" s="30">
        <v>45896</v>
      </c>
      <c r="O64" s="171" t="s">
        <v>226</v>
      </c>
      <c r="P64" s="171" t="s">
        <v>226</v>
      </c>
      <c r="Q64" s="171" t="s">
        <v>226</v>
      </c>
      <c r="R64" s="171" t="s">
        <v>226</v>
      </c>
      <c r="S64" s="188"/>
      <c r="T64" s="35">
        <v>2</v>
      </c>
      <c r="U64" s="95">
        <v>350.87</v>
      </c>
      <c r="V64" s="35"/>
      <c r="W64" s="95">
        <v>0</v>
      </c>
      <c r="X64" s="35">
        <f t="shared" si="0"/>
        <v>2</v>
      </c>
      <c r="Y64" s="96">
        <f t="shared" si="1"/>
        <v>701.74</v>
      </c>
      <c r="Z64" s="96">
        <f t="shared" si="2"/>
        <v>701.74</v>
      </c>
      <c r="AA64" s="174" t="s">
        <v>232</v>
      </c>
      <c r="AB64" s="55"/>
    </row>
    <row r="65" spans="1:28" ht="58.5" customHeight="1">
      <c r="A65" s="169" t="s">
        <v>429</v>
      </c>
      <c r="B65" s="169" t="s">
        <v>429</v>
      </c>
      <c r="C65" s="27" t="s">
        <v>427</v>
      </c>
      <c r="D65" s="27" t="s">
        <v>511</v>
      </c>
      <c r="E65" s="27" t="s">
        <v>169</v>
      </c>
      <c r="F65" s="28" t="s">
        <v>509</v>
      </c>
      <c r="G65" s="62"/>
      <c r="H65" s="29" t="s">
        <v>144</v>
      </c>
      <c r="I65" s="35" t="s">
        <v>341</v>
      </c>
      <c r="J65" s="28" t="s">
        <v>342</v>
      </c>
      <c r="K65" s="35" t="s">
        <v>482</v>
      </c>
      <c r="L65" s="28" t="s">
        <v>483</v>
      </c>
      <c r="M65" s="30">
        <v>45896</v>
      </c>
      <c r="N65" s="30">
        <v>45898</v>
      </c>
      <c r="O65" s="171" t="s">
        <v>226</v>
      </c>
      <c r="P65" s="171" t="s">
        <v>226</v>
      </c>
      <c r="Q65" s="171" t="s">
        <v>226</v>
      </c>
      <c r="R65" s="171" t="s">
        <v>226</v>
      </c>
      <c r="S65" s="188"/>
      <c r="T65" s="35">
        <v>1</v>
      </c>
      <c r="U65" s="95">
        <v>350.87</v>
      </c>
      <c r="V65" s="35">
        <v>1</v>
      </c>
      <c r="W65" s="95">
        <v>105.28</v>
      </c>
      <c r="X65" s="35">
        <f t="shared" si="0"/>
        <v>2</v>
      </c>
      <c r="Y65" s="96">
        <f t="shared" si="1"/>
        <v>456.15</v>
      </c>
      <c r="Z65" s="96">
        <f t="shared" si="2"/>
        <v>456.15</v>
      </c>
      <c r="AA65" s="174" t="s">
        <v>232</v>
      </c>
      <c r="AB65" s="55"/>
    </row>
    <row r="66" spans="1:28" ht="58.5" customHeight="1">
      <c r="A66" s="169" t="s">
        <v>429</v>
      </c>
      <c r="B66" s="169" t="s">
        <v>429</v>
      </c>
      <c r="C66" s="27" t="s">
        <v>174</v>
      </c>
      <c r="D66" s="27" t="s">
        <v>301</v>
      </c>
      <c r="E66" s="27" t="s">
        <v>143</v>
      </c>
      <c r="F66" s="28" t="s">
        <v>458</v>
      </c>
      <c r="G66" s="62"/>
      <c r="H66" s="29" t="s">
        <v>144</v>
      </c>
      <c r="I66" s="35" t="s">
        <v>142</v>
      </c>
      <c r="J66" s="28" t="s">
        <v>402</v>
      </c>
      <c r="K66" s="35" t="s">
        <v>142</v>
      </c>
      <c r="L66" s="28" t="s">
        <v>512</v>
      </c>
      <c r="M66" s="30">
        <v>45897</v>
      </c>
      <c r="N66" s="30">
        <v>45899</v>
      </c>
      <c r="O66" s="171" t="s">
        <v>226</v>
      </c>
      <c r="P66" s="171" t="s">
        <v>226</v>
      </c>
      <c r="Q66" s="171" t="s">
        <v>226</v>
      </c>
      <c r="R66" s="171" t="s">
        <v>226</v>
      </c>
      <c r="S66" s="187"/>
      <c r="T66" s="35">
        <v>2</v>
      </c>
      <c r="U66" s="95">
        <v>120</v>
      </c>
      <c r="V66" s="35">
        <v>1</v>
      </c>
      <c r="W66" s="95">
        <v>55</v>
      </c>
      <c r="X66" s="35">
        <f t="shared" si="0"/>
        <v>3</v>
      </c>
      <c r="Y66" s="96">
        <f t="shared" si="1"/>
        <v>295</v>
      </c>
      <c r="Z66" s="96">
        <f t="shared" si="2"/>
        <v>295</v>
      </c>
      <c r="AA66" s="99" t="s">
        <v>227</v>
      </c>
      <c r="AB66" s="55"/>
    </row>
    <row r="67" spans="1:28" ht="58.5" customHeight="1">
      <c r="A67" s="169" t="s">
        <v>429</v>
      </c>
      <c r="B67" s="169" t="s">
        <v>429</v>
      </c>
      <c r="C67" s="27" t="s">
        <v>186</v>
      </c>
      <c r="D67" s="27">
        <v>8010</v>
      </c>
      <c r="E67" s="27" t="s">
        <v>187</v>
      </c>
      <c r="F67" s="28" t="s">
        <v>513</v>
      </c>
      <c r="G67" s="62"/>
      <c r="H67" s="29" t="s">
        <v>7</v>
      </c>
      <c r="I67" s="35" t="s">
        <v>142</v>
      </c>
      <c r="J67" s="28" t="s">
        <v>402</v>
      </c>
      <c r="K67" s="35" t="s">
        <v>285</v>
      </c>
      <c r="L67" s="28" t="s">
        <v>286</v>
      </c>
      <c r="M67" s="30">
        <v>45889</v>
      </c>
      <c r="N67" s="30">
        <v>45892</v>
      </c>
      <c r="O67" s="171" t="s">
        <v>226</v>
      </c>
      <c r="P67" s="171" t="s">
        <v>226</v>
      </c>
      <c r="Q67" s="171" t="s">
        <v>226</v>
      </c>
      <c r="R67" s="171" t="s">
        <v>226</v>
      </c>
      <c r="S67" s="187"/>
      <c r="T67" s="35">
        <v>3</v>
      </c>
      <c r="U67" s="95">
        <v>313.27999999999997</v>
      </c>
      <c r="V67" s="35">
        <v>1</v>
      </c>
      <c r="W67" s="95">
        <v>94</v>
      </c>
      <c r="X67" s="35">
        <f t="shared" si="0"/>
        <v>4</v>
      </c>
      <c r="Y67" s="96">
        <f t="shared" si="1"/>
        <v>1033.8399999999999</v>
      </c>
      <c r="Z67" s="96">
        <f t="shared" si="2"/>
        <v>1033.8399999999999</v>
      </c>
      <c r="AA67" s="99" t="s">
        <v>227</v>
      </c>
      <c r="AB67" s="55"/>
    </row>
    <row r="68" spans="1:28" ht="58.5" customHeight="1">
      <c r="A68" s="169" t="s">
        <v>429</v>
      </c>
      <c r="B68" s="169" t="s">
        <v>429</v>
      </c>
      <c r="C68" s="27" t="s">
        <v>351</v>
      </c>
      <c r="D68" s="27" t="s">
        <v>514</v>
      </c>
      <c r="E68" s="27" t="s">
        <v>515</v>
      </c>
      <c r="F68" s="28" t="s">
        <v>516</v>
      </c>
      <c r="G68" s="62"/>
      <c r="H68" s="29" t="s">
        <v>7</v>
      </c>
      <c r="I68" s="35" t="s">
        <v>142</v>
      </c>
      <c r="J68" s="28" t="s">
        <v>402</v>
      </c>
      <c r="K68" s="35" t="s">
        <v>142</v>
      </c>
      <c r="L68" s="28" t="s">
        <v>512</v>
      </c>
      <c r="M68" s="30">
        <v>45897</v>
      </c>
      <c r="N68" s="30">
        <v>45899</v>
      </c>
      <c r="O68" s="171" t="s">
        <v>226</v>
      </c>
      <c r="P68" s="171" t="s">
        <v>226</v>
      </c>
      <c r="Q68" s="171" t="s">
        <v>226</v>
      </c>
      <c r="R68" s="171" t="s">
        <v>226</v>
      </c>
      <c r="S68" s="187"/>
      <c r="T68" s="35">
        <v>2</v>
      </c>
      <c r="U68" s="95">
        <v>170.12</v>
      </c>
      <c r="V68" s="35">
        <v>1</v>
      </c>
      <c r="W68" s="95">
        <v>57</v>
      </c>
      <c r="X68" s="35">
        <f t="shared" si="0"/>
        <v>3</v>
      </c>
      <c r="Y68" s="96">
        <f t="shared" si="1"/>
        <v>397.24</v>
      </c>
      <c r="Z68" s="96">
        <f t="shared" si="2"/>
        <v>397.24</v>
      </c>
      <c r="AA68" s="99" t="s">
        <v>227</v>
      </c>
      <c r="AB68" s="55"/>
    </row>
    <row r="69" spans="1:28" ht="58.5" customHeight="1">
      <c r="A69" s="169" t="s">
        <v>429</v>
      </c>
      <c r="B69" s="169" t="s">
        <v>429</v>
      </c>
      <c r="C69" s="27" t="s">
        <v>149</v>
      </c>
      <c r="D69" s="27" t="s">
        <v>150</v>
      </c>
      <c r="E69" s="27" t="s">
        <v>158</v>
      </c>
      <c r="F69" s="28" t="s">
        <v>179</v>
      </c>
      <c r="G69" s="62"/>
      <c r="H69" s="29" t="s">
        <v>7</v>
      </c>
      <c r="I69" s="35" t="s">
        <v>142</v>
      </c>
      <c r="J69" s="28" t="s">
        <v>243</v>
      </c>
      <c r="K69" s="35" t="s">
        <v>142</v>
      </c>
      <c r="L69" s="28" t="s">
        <v>171</v>
      </c>
      <c r="M69" s="30">
        <v>45898</v>
      </c>
      <c r="N69" s="30">
        <v>45899</v>
      </c>
      <c r="O69" s="171" t="s">
        <v>226</v>
      </c>
      <c r="P69" s="171" t="s">
        <v>226</v>
      </c>
      <c r="Q69" s="171" t="s">
        <v>226</v>
      </c>
      <c r="R69" s="171" t="s">
        <v>226</v>
      </c>
      <c r="S69" s="188"/>
      <c r="T69" s="35">
        <v>1</v>
      </c>
      <c r="U69" s="95">
        <v>170.12</v>
      </c>
      <c r="V69" s="35">
        <v>1</v>
      </c>
      <c r="W69" s="95">
        <v>57</v>
      </c>
      <c r="X69" s="35">
        <f t="shared" si="0"/>
        <v>2</v>
      </c>
      <c r="Y69" s="96">
        <f t="shared" si="1"/>
        <v>227.12</v>
      </c>
      <c r="Z69" s="96">
        <f t="shared" si="2"/>
        <v>227.12</v>
      </c>
      <c r="AA69" s="174" t="s">
        <v>232</v>
      </c>
      <c r="AB69" s="55"/>
    </row>
    <row r="70" spans="1:28" ht="58.5" customHeight="1">
      <c r="A70" s="169" t="s">
        <v>429</v>
      </c>
      <c r="B70" s="169" t="s">
        <v>429</v>
      </c>
      <c r="C70" s="27" t="s">
        <v>517</v>
      </c>
      <c r="D70" s="27" t="s">
        <v>518</v>
      </c>
      <c r="E70" s="27" t="s">
        <v>519</v>
      </c>
      <c r="F70" s="28" t="s">
        <v>441</v>
      </c>
      <c r="G70" s="62"/>
      <c r="H70" s="29" t="s">
        <v>7</v>
      </c>
      <c r="I70" s="35" t="s">
        <v>142</v>
      </c>
      <c r="J70" s="28" t="s">
        <v>402</v>
      </c>
      <c r="K70" s="35" t="s">
        <v>142</v>
      </c>
      <c r="L70" s="28" t="s">
        <v>267</v>
      </c>
      <c r="M70" s="30">
        <v>45898</v>
      </c>
      <c r="N70" s="30">
        <v>45899</v>
      </c>
      <c r="O70" s="171" t="s">
        <v>226</v>
      </c>
      <c r="P70" s="171" t="s">
        <v>226</v>
      </c>
      <c r="Q70" s="171" t="s">
        <v>226</v>
      </c>
      <c r="R70" s="171" t="s">
        <v>226</v>
      </c>
      <c r="S70" s="187"/>
      <c r="T70" s="35">
        <v>1</v>
      </c>
      <c r="U70" s="95">
        <v>170.12</v>
      </c>
      <c r="V70" s="35">
        <v>1</v>
      </c>
      <c r="W70" s="95">
        <v>57</v>
      </c>
      <c r="X70" s="35">
        <f t="shared" si="0"/>
        <v>2</v>
      </c>
      <c r="Y70" s="96">
        <f t="shared" si="1"/>
        <v>227.12</v>
      </c>
      <c r="Z70" s="96">
        <f t="shared" si="2"/>
        <v>227.12</v>
      </c>
      <c r="AA70" s="99" t="s">
        <v>227</v>
      </c>
      <c r="AB70" s="55"/>
    </row>
    <row r="71" spans="1:28" ht="58.5" customHeight="1">
      <c r="A71" s="169" t="s">
        <v>429</v>
      </c>
      <c r="B71" s="169" t="s">
        <v>429</v>
      </c>
      <c r="C71" s="27" t="s">
        <v>520</v>
      </c>
      <c r="D71" s="27" t="s">
        <v>521</v>
      </c>
      <c r="E71" s="27" t="s">
        <v>287</v>
      </c>
      <c r="F71" s="28" t="s">
        <v>441</v>
      </c>
      <c r="G71" s="62"/>
      <c r="H71" s="29" t="s">
        <v>7</v>
      </c>
      <c r="I71" s="35" t="s">
        <v>142</v>
      </c>
      <c r="J71" s="28" t="s">
        <v>402</v>
      </c>
      <c r="K71" s="35" t="s">
        <v>142</v>
      </c>
      <c r="L71" s="28" t="s">
        <v>267</v>
      </c>
      <c r="M71" s="30">
        <v>45898</v>
      </c>
      <c r="N71" s="30">
        <v>45899</v>
      </c>
      <c r="O71" s="171" t="s">
        <v>226</v>
      </c>
      <c r="P71" s="171" t="s">
        <v>226</v>
      </c>
      <c r="Q71" s="171" t="s">
        <v>226</v>
      </c>
      <c r="R71" s="171" t="s">
        <v>226</v>
      </c>
      <c r="S71" s="187"/>
      <c r="T71" s="35">
        <v>1</v>
      </c>
      <c r="U71" s="95">
        <v>170.12</v>
      </c>
      <c r="V71" s="35">
        <v>1</v>
      </c>
      <c r="W71" s="95">
        <v>57</v>
      </c>
      <c r="X71" s="35">
        <f t="shared" si="0"/>
        <v>2</v>
      </c>
      <c r="Y71" s="96">
        <f t="shared" si="1"/>
        <v>227.12</v>
      </c>
      <c r="Z71" s="96">
        <f t="shared" si="2"/>
        <v>227.12</v>
      </c>
      <c r="AA71" s="99" t="s">
        <v>227</v>
      </c>
      <c r="AB71" s="55"/>
    </row>
    <row r="72" spans="1:28" ht="58.5" customHeight="1">
      <c r="A72" s="169" t="s">
        <v>429</v>
      </c>
      <c r="B72" s="169" t="s">
        <v>429</v>
      </c>
      <c r="C72" s="27" t="s">
        <v>522</v>
      </c>
      <c r="D72" s="27" t="s">
        <v>523</v>
      </c>
      <c r="E72" s="27" t="s">
        <v>169</v>
      </c>
      <c r="F72" s="28" t="s">
        <v>441</v>
      </c>
      <c r="G72" s="62"/>
      <c r="H72" s="29" t="s">
        <v>7</v>
      </c>
      <c r="I72" s="35" t="s">
        <v>142</v>
      </c>
      <c r="J72" s="28" t="s">
        <v>402</v>
      </c>
      <c r="K72" s="35" t="s">
        <v>142</v>
      </c>
      <c r="L72" s="28" t="s">
        <v>267</v>
      </c>
      <c r="M72" s="30">
        <v>45898</v>
      </c>
      <c r="N72" s="30">
        <v>45899</v>
      </c>
      <c r="O72" s="171" t="s">
        <v>226</v>
      </c>
      <c r="P72" s="171" t="s">
        <v>226</v>
      </c>
      <c r="Q72" s="171" t="s">
        <v>226</v>
      </c>
      <c r="R72" s="171" t="s">
        <v>226</v>
      </c>
      <c r="S72" s="187"/>
      <c r="T72" s="35">
        <v>1</v>
      </c>
      <c r="U72" s="95">
        <v>170.12</v>
      </c>
      <c r="V72" s="35">
        <v>1</v>
      </c>
      <c r="W72" s="95">
        <v>57</v>
      </c>
      <c r="X72" s="35">
        <f t="shared" ref="X72:X76" si="4">T72+V72</f>
        <v>2</v>
      </c>
      <c r="Y72" s="96">
        <f t="shared" ref="Y72:Y76" si="5">(T72*U72)+(V72*W72)</f>
        <v>227.12</v>
      </c>
      <c r="Z72" s="96">
        <f t="shared" si="2"/>
        <v>227.12</v>
      </c>
      <c r="AA72" s="99" t="s">
        <v>227</v>
      </c>
      <c r="AB72" s="55"/>
    </row>
    <row r="73" spans="1:28" ht="58.5" customHeight="1">
      <c r="A73" s="169" t="s">
        <v>429</v>
      </c>
      <c r="B73" s="169" t="s">
        <v>429</v>
      </c>
      <c r="C73" s="27" t="s">
        <v>524</v>
      </c>
      <c r="D73" s="27" t="s">
        <v>269</v>
      </c>
      <c r="E73" s="27" t="s">
        <v>160</v>
      </c>
      <c r="F73" s="28" t="s">
        <v>485</v>
      </c>
      <c r="G73" s="62"/>
      <c r="H73" s="29" t="s">
        <v>7</v>
      </c>
      <c r="I73" s="35" t="s">
        <v>142</v>
      </c>
      <c r="J73" s="28" t="s">
        <v>402</v>
      </c>
      <c r="K73" s="35" t="s">
        <v>142</v>
      </c>
      <c r="L73" s="28" t="s">
        <v>267</v>
      </c>
      <c r="M73" s="30">
        <v>45898</v>
      </c>
      <c r="N73" s="30">
        <v>45899</v>
      </c>
      <c r="O73" s="171" t="s">
        <v>226</v>
      </c>
      <c r="P73" s="171" t="s">
        <v>226</v>
      </c>
      <c r="Q73" s="171" t="s">
        <v>226</v>
      </c>
      <c r="R73" s="171" t="s">
        <v>226</v>
      </c>
      <c r="S73" s="187"/>
      <c r="T73" s="35">
        <v>1</v>
      </c>
      <c r="U73" s="95">
        <v>241.86</v>
      </c>
      <c r="V73" s="35">
        <v>1</v>
      </c>
      <c r="W73" s="95">
        <v>72.540000000000006</v>
      </c>
      <c r="X73" s="35">
        <f t="shared" si="4"/>
        <v>2</v>
      </c>
      <c r="Y73" s="96">
        <f t="shared" si="5"/>
        <v>314.40000000000003</v>
      </c>
      <c r="Z73" s="96">
        <f t="shared" ref="Z73:Z76" si="6">Y73+S73</f>
        <v>314.40000000000003</v>
      </c>
      <c r="AA73" s="99" t="s">
        <v>227</v>
      </c>
      <c r="AB73" s="55"/>
    </row>
    <row r="74" spans="1:28" ht="58.5" customHeight="1">
      <c r="A74" s="169" t="s">
        <v>429</v>
      </c>
      <c r="B74" s="169" t="s">
        <v>429</v>
      </c>
      <c r="C74" s="27" t="s">
        <v>525</v>
      </c>
      <c r="D74" s="27" t="s">
        <v>147</v>
      </c>
      <c r="E74" s="27" t="s">
        <v>218</v>
      </c>
      <c r="F74" s="28" t="s">
        <v>441</v>
      </c>
      <c r="G74" s="62"/>
      <c r="H74" s="29" t="s">
        <v>7</v>
      </c>
      <c r="I74" s="35" t="s">
        <v>142</v>
      </c>
      <c r="J74" s="28" t="s">
        <v>402</v>
      </c>
      <c r="K74" s="35" t="s">
        <v>142</v>
      </c>
      <c r="L74" s="28" t="s">
        <v>267</v>
      </c>
      <c r="M74" s="30">
        <v>45898</v>
      </c>
      <c r="N74" s="30">
        <v>45899</v>
      </c>
      <c r="O74" s="171" t="s">
        <v>226</v>
      </c>
      <c r="P74" s="171" t="s">
        <v>226</v>
      </c>
      <c r="Q74" s="171" t="s">
        <v>226</v>
      </c>
      <c r="R74" s="171" t="s">
        <v>226</v>
      </c>
      <c r="S74" s="187"/>
      <c r="T74" s="35">
        <v>1</v>
      </c>
      <c r="U74" s="95">
        <v>170.12</v>
      </c>
      <c r="V74" s="35">
        <v>1</v>
      </c>
      <c r="W74" s="95">
        <v>57</v>
      </c>
      <c r="X74" s="35">
        <f t="shared" si="4"/>
        <v>2</v>
      </c>
      <c r="Y74" s="96">
        <f t="shared" si="5"/>
        <v>227.12</v>
      </c>
      <c r="Z74" s="96">
        <f t="shared" si="6"/>
        <v>227.12</v>
      </c>
      <c r="AA74" s="99" t="s">
        <v>227</v>
      </c>
      <c r="AB74" s="55"/>
    </row>
    <row r="75" spans="1:28" ht="58.5" customHeight="1">
      <c r="A75" s="169" t="s">
        <v>429</v>
      </c>
      <c r="B75" s="169" t="s">
        <v>429</v>
      </c>
      <c r="C75" s="27" t="s">
        <v>177</v>
      </c>
      <c r="D75" s="27" t="s">
        <v>268</v>
      </c>
      <c r="E75" s="27" t="s">
        <v>178</v>
      </c>
      <c r="F75" s="28" t="s">
        <v>476</v>
      </c>
      <c r="G75" s="62"/>
      <c r="H75" s="29" t="s">
        <v>7</v>
      </c>
      <c r="I75" s="35" t="s">
        <v>142</v>
      </c>
      <c r="J75" s="28" t="s">
        <v>402</v>
      </c>
      <c r="K75" s="35" t="s">
        <v>142</v>
      </c>
      <c r="L75" s="28" t="s">
        <v>512</v>
      </c>
      <c r="M75" s="30">
        <v>45898</v>
      </c>
      <c r="N75" s="30">
        <v>45899</v>
      </c>
      <c r="O75" s="171" t="s">
        <v>226</v>
      </c>
      <c r="P75" s="171" t="s">
        <v>226</v>
      </c>
      <c r="Q75" s="171" t="s">
        <v>226</v>
      </c>
      <c r="R75" s="171" t="s">
        <v>226</v>
      </c>
      <c r="S75" s="187"/>
      <c r="T75" s="35">
        <v>2</v>
      </c>
      <c r="U75" s="95">
        <v>170.12</v>
      </c>
      <c r="V75" s="35">
        <v>1</v>
      </c>
      <c r="W75" s="95">
        <v>57</v>
      </c>
      <c r="X75" s="35">
        <f t="shared" si="4"/>
        <v>3</v>
      </c>
      <c r="Y75" s="96">
        <f t="shared" si="5"/>
        <v>397.24</v>
      </c>
      <c r="Z75" s="96">
        <f t="shared" si="6"/>
        <v>397.24</v>
      </c>
      <c r="AA75" s="99" t="s">
        <v>227</v>
      </c>
      <c r="AB75" s="55"/>
    </row>
    <row r="76" spans="1:28" ht="58.5" customHeight="1">
      <c r="A76" s="169" t="s">
        <v>429</v>
      </c>
      <c r="B76" s="169" t="s">
        <v>429</v>
      </c>
      <c r="C76" s="27" t="s">
        <v>279</v>
      </c>
      <c r="D76" s="27" t="s">
        <v>466</v>
      </c>
      <c r="E76" s="27" t="s">
        <v>281</v>
      </c>
      <c r="F76" s="28" t="s">
        <v>441</v>
      </c>
      <c r="G76" s="62"/>
      <c r="H76" s="29" t="s">
        <v>7</v>
      </c>
      <c r="I76" s="35" t="s">
        <v>142</v>
      </c>
      <c r="J76" s="28" t="s">
        <v>402</v>
      </c>
      <c r="K76" s="35" t="s">
        <v>142</v>
      </c>
      <c r="L76" s="28" t="s">
        <v>267</v>
      </c>
      <c r="M76" s="30">
        <v>45898</v>
      </c>
      <c r="N76" s="30">
        <v>45899</v>
      </c>
      <c r="O76" s="108" t="s">
        <v>226</v>
      </c>
      <c r="P76" s="108" t="s">
        <v>226</v>
      </c>
      <c r="Q76" s="108" t="s">
        <v>226</v>
      </c>
      <c r="R76" s="108" t="s">
        <v>226</v>
      </c>
      <c r="S76" s="187"/>
      <c r="T76" s="35">
        <v>1</v>
      </c>
      <c r="U76" s="95">
        <v>170.12</v>
      </c>
      <c r="V76" s="35">
        <v>1</v>
      </c>
      <c r="W76" s="95">
        <v>57</v>
      </c>
      <c r="X76" s="35">
        <f t="shared" si="4"/>
        <v>2</v>
      </c>
      <c r="Y76" s="96">
        <f t="shared" si="5"/>
        <v>227.12</v>
      </c>
      <c r="Z76" s="96">
        <f t="shared" si="6"/>
        <v>227.12</v>
      </c>
      <c r="AA76" s="99" t="s">
        <v>227</v>
      </c>
      <c r="AB76" s="55"/>
    </row>
    <row r="77" spans="1:28" ht="15.75" customHeight="1">
      <c r="A77" s="253" t="s">
        <v>40</v>
      </c>
      <c r="B77" s="253"/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58"/>
      <c r="N77" s="58"/>
      <c r="O77" s="58"/>
      <c r="P77" s="58"/>
      <c r="Q77" s="111"/>
      <c r="R77" s="111"/>
      <c r="S77" s="134"/>
      <c r="T77" s="55"/>
      <c r="U77" s="167"/>
      <c r="V77" s="55"/>
      <c r="W77" s="167"/>
      <c r="X77" s="68"/>
      <c r="Y77" s="149"/>
      <c r="Z77" s="118"/>
      <c r="AA77" s="55"/>
      <c r="AB77" s="55"/>
    </row>
    <row r="78" spans="1:28" ht="15.75" customHeight="1">
      <c r="A78" s="254" t="s">
        <v>41</v>
      </c>
      <c r="B78" s="255"/>
      <c r="C78" s="255"/>
      <c r="D78" s="255"/>
      <c r="E78" s="255"/>
      <c r="F78" s="255"/>
      <c r="G78" s="255"/>
      <c r="H78" s="255"/>
      <c r="I78" s="255"/>
      <c r="J78" s="255"/>
      <c r="K78" s="255"/>
      <c r="L78" s="256"/>
      <c r="M78" s="58"/>
      <c r="N78" s="58"/>
      <c r="O78" s="58"/>
      <c r="P78" s="58"/>
      <c r="Q78" s="111"/>
      <c r="R78" s="111"/>
      <c r="S78" s="134"/>
      <c r="T78" s="55"/>
      <c r="U78" s="167"/>
      <c r="V78" s="55"/>
      <c r="W78" s="167"/>
      <c r="X78" s="68"/>
      <c r="Y78" s="149"/>
      <c r="Z78" s="118"/>
      <c r="AA78" s="55"/>
      <c r="AB78" s="55"/>
    </row>
    <row r="79" spans="1:28" ht="15.75" customHeight="1">
      <c r="A79" s="257" t="s">
        <v>42</v>
      </c>
      <c r="B79" s="258"/>
      <c r="C79" s="258"/>
      <c r="D79" s="258"/>
      <c r="E79" s="258"/>
      <c r="F79" s="258"/>
      <c r="G79" s="258"/>
      <c r="H79" s="258"/>
      <c r="I79" s="258"/>
      <c r="J79" s="258"/>
      <c r="K79" s="258"/>
      <c r="L79" s="259"/>
      <c r="M79" s="58"/>
      <c r="N79" s="58"/>
      <c r="O79" s="58"/>
      <c r="P79" s="58"/>
      <c r="Q79" s="111"/>
      <c r="R79" s="111"/>
      <c r="S79" s="134"/>
      <c r="T79" s="55"/>
      <c r="U79" s="167"/>
      <c r="V79" s="55"/>
      <c r="W79" s="167"/>
      <c r="X79" s="68"/>
      <c r="Y79" s="149"/>
      <c r="Z79" s="118"/>
      <c r="AA79" s="55"/>
      <c r="AB79" s="55"/>
    </row>
    <row r="80" spans="1:28" ht="15.75" customHeight="1">
      <c r="A80" s="257" t="s">
        <v>43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9"/>
      <c r="M80" s="58"/>
      <c r="N80" s="58"/>
      <c r="O80" s="58"/>
      <c r="P80" s="58"/>
      <c r="Q80" s="111"/>
      <c r="R80" s="111"/>
      <c r="S80" s="134"/>
      <c r="T80" s="55"/>
      <c r="U80" s="167"/>
      <c r="V80" s="55"/>
      <c r="W80" s="167"/>
      <c r="X80" s="68"/>
      <c r="Y80" s="149"/>
      <c r="Z80" s="118"/>
      <c r="AA80" s="55"/>
      <c r="AB80" s="55"/>
    </row>
    <row r="81" spans="1:28" ht="15.75" customHeight="1">
      <c r="A81" s="257" t="s">
        <v>44</v>
      </c>
      <c r="B81" s="258"/>
      <c r="C81" s="258"/>
      <c r="D81" s="258"/>
      <c r="E81" s="258"/>
      <c r="F81" s="258"/>
      <c r="G81" s="258"/>
      <c r="H81" s="258"/>
      <c r="I81" s="258"/>
      <c r="J81" s="258"/>
      <c r="K81" s="258"/>
      <c r="L81" s="259"/>
      <c r="M81" s="58"/>
      <c r="N81" s="58"/>
      <c r="O81" s="58"/>
      <c r="P81" s="58"/>
      <c r="Q81" s="111"/>
      <c r="R81" s="111"/>
      <c r="S81" s="134"/>
      <c r="T81" s="55"/>
      <c r="U81" s="167"/>
      <c r="V81" s="55"/>
      <c r="W81" s="167"/>
      <c r="X81" s="68"/>
      <c r="Y81" s="149"/>
      <c r="Z81" s="118"/>
      <c r="AA81" s="55"/>
      <c r="AB81" s="55"/>
    </row>
    <row r="82" spans="1:28" ht="15.75" customHeight="1">
      <c r="A82" s="257" t="s">
        <v>45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9"/>
      <c r="M82" s="58"/>
      <c r="N82" s="58"/>
      <c r="O82" s="58"/>
      <c r="P82" s="58"/>
      <c r="Q82" s="111"/>
      <c r="R82" s="111"/>
      <c r="S82" s="134"/>
      <c r="T82" s="55"/>
      <c r="U82" s="167"/>
      <c r="V82" s="55"/>
      <c r="W82" s="167"/>
      <c r="X82" s="68"/>
      <c r="Y82" s="149"/>
      <c r="Z82" s="118"/>
      <c r="AA82" s="55"/>
      <c r="AB82" s="55"/>
    </row>
    <row r="83" spans="1:28" ht="15.75" customHeight="1">
      <c r="A83" s="257" t="s">
        <v>46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9"/>
      <c r="M83" s="58"/>
      <c r="N83" s="58"/>
      <c r="O83" s="58"/>
      <c r="P83" s="58"/>
      <c r="Q83" s="111"/>
      <c r="R83" s="111"/>
      <c r="S83" s="134"/>
      <c r="T83" s="55"/>
      <c r="U83" s="167"/>
      <c r="V83" s="55"/>
      <c r="W83" s="167"/>
      <c r="X83" s="68"/>
      <c r="Y83" s="149"/>
      <c r="Z83" s="118"/>
      <c r="AA83" s="55"/>
      <c r="AB83" s="55"/>
    </row>
    <row r="84" spans="1:28" ht="15.75" customHeight="1">
      <c r="A84" s="257" t="s">
        <v>47</v>
      </c>
      <c r="B84" s="258"/>
      <c r="C84" s="258"/>
      <c r="D84" s="258"/>
      <c r="E84" s="258"/>
      <c r="F84" s="258"/>
      <c r="G84" s="258"/>
      <c r="H84" s="258"/>
      <c r="I84" s="258"/>
      <c r="J84" s="258"/>
      <c r="K84" s="258"/>
      <c r="L84" s="259"/>
      <c r="M84" s="58"/>
      <c r="N84" s="58"/>
      <c r="O84" s="58"/>
      <c r="P84" s="58"/>
      <c r="Q84" s="111"/>
      <c r="R84" s="111"/>
      <c r="S84" s="134"/>
      <c r="T84" s="55"/>
      <c r="U84" s="167"/>
      <c r="V84" s="55"/>
      <c r="W84" s="167"/>
      <c r="X84" s="68"/>
      <c r="Y84" s="149"/>
      <c r="Z84" s="118"/>
      <c r="AA84" s="55"/>
      <c r="AB84" s="55"/>
    </row>
    <row r="85" spans="1:28" ht="15.75" customHeight="1">
      <c r="A85" s="257" t="s">
        <v>91</v>
      </c>
      <c r="B85" s="258"/>
      <c r="C85" s="258"/>
      <c r="D85" s="258"/>
      <c r="E85" s="258"/>
      <c r="F85" s="258"/>
      <c r="G85" s="258"/>
      <c r="H85" s="258"/>
      <c r="I85" s="258"/>
      <c r="J85" s="258"/>
      <c r="K85" s="258"/>
      <c r="L85" s="259"/>
      <c r="M85" s="58"/>
      <c r="N85" s="58"/>
      <c r="O85" s="58"/>
      <c r="P85" s="58"/>
      <c r="Q85" s="111"/>
      <c r="R85" s="111"/>
      <c r="S85" s="134"/>
      <c r="T85" s="55"/>
      <c r="U85" s="167"/>
      <c r="V85" s="55"/>
      <c r="W85" s="167"/>
      <c r="X85" s="68"/>
      <c r="Y85" s="149"/>
      <c r="Z85" s="118"/>
      <c r="AA85" s="55"/>
      <c r="AB85" s="55"/>
    </row>
    <row r="86" spans="1:28" ht="15.75" customHeight="1">
      <c r="A86" s="257" t="s">
        <v>92</v>
      </c>
      <c r="B86" s="258"/>
      <c r="C86" s="258"/>
      <c r="D86" s="258"/>
      <c r="E86" s="258"/>
      <c r="F86" s="258"/>
      <c r="G86" s="258"/>
      <c r="H86" s="258"/>
      <c r="I86" s="258"/>
      <c r="J86" s="258"/>
      <c r="K86" s="258"/>
      <c r="L86" s="259"/>
      <c r="M86" s="58"/>
      <c r="N86" s="58"/>
      <c r="O86" s="58"/>
      <c r="P86" s="58"/>
      <c r="Q86" s="111"/>
      <c r="R86" s="111"/>
      <c r="S86" s="134"/>
      <c r="T86" s="55"/>
      <c r="U86" s="167"/>
      <c r="V86" s="55"/>
      <c r="W86" s="167"/>
      <c r="X86" s="68"/>
      <c r="Y86" s="149"/>
      <c r="Z86" s="118"/>
      <c r="AA86" s="55"/>
      <c r="AB86" s="55"/>
    </row>
    <row r="87" spans="1:28" ht="15.75" customHeight="1">
      <c r="A87" s="257" t="s">
        <v>93</v>
      </c>
      <c r="B87" s="258"/>
      <c r="C87" s="258"/>
      <c r="D87" s="258"/>
      <c r="E87" s="258"/>
      <c r="F87" s="258"/>
      <c r="G87" s="258"/>
      <c r="H87" s="258"/>
      <c r="I87" s="258"/>
      <c r="J87" s="258"/>
      <c r="K87" s="258"/>
      <c r="L87" s="259"/>
      <c r="M87" s="58"/>
      <c r="N87" s="58"/>
      <c r="O87" s="58"/>
      <c r="P87" s="58"/>
      <c r="Q87" s="111"/>
      <c r="R87" s="111"/>
      <c r="S87" s="134"/>
      <c r="T87" s="55"/>
      <c r="U87" s="167"/>
      <c r="V87" s="55"/>
      <c r="W87" s="167"/>
      <c r="X87" s="68"/>
      <c r="Y87" s="149"/>
      <c r="Z87" s="118"/>
      <c r="AA87" s="55"/>
      <c r="AB87" s="55"/>
    </row>
    <row r="88" spans="1:28" ht="15.75" customHeight="1">
      <c r="A88" s="257" t="s">
        <v>94</v>
      </c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9"/>
      <c r="M88" s="58"/>
      <c r="N88" s="58"/>
      <c r="O88" s="58"/>
      <c r="P88" s="58"/>
      <c r="Q88" s="111"/>
      <c r="R88" s="111"/>
      <c r="S88" s="134"/>
      <c r="T88" s="55"/>
      <c r="U88" s="167"/>
      <c r="V88" s="55"/>
      <c r="W88" s="167"/>
      <c r="X88" s="68"/>
      <c r="Y88" s="149"/>
      <c r="Z88" s="118"/>
      <c r="AA88" s="55"/>
      <c r="AB88" s="55"/>
    </row>
    <row r="89" spans="1:28" ht="15.75" customHeight="1">
      <c r="A89" s="257" t="s">
        <v>95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9"/>
      <c r="M89" s="58"/>
      <c r="N89" s="58"/>
      <c r="O89" s="58"/>
      <c r="P89" s="58"/>
      <c r="Q89" s="111"/>
      <c r="R89" s="111"/>
      <c r="S89" s="134"/>
      <c r="T89" s="55"/>
      <c r="U89" s="167"/>
      <c r="V89" s="55"/>
      <c r="W89" s="167"/>
      <c r="X89" s="68"/>
      <c r="Y89" s="149"/>
      <c r="Z89" s="118"/>
      <c r="AA89" s="55"/>
      <c r="AB89" s="55"/>
    </row>
    <row r="90" spans="1:28" ht="15.75" customHeight="1">
      <c r="A90" s="230" t="s">
        <v>96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2"/>
      <c r="M90" s="58"/>
      <c r="N90" s="58"/>
      <c r="O90" s="58"/>
      <c r="P90" s="58"/>
      <c r="Q90" s="111"/>
      <c r="R90" s="111"/>
      <c r="S90" s="134"/>
      <c r="T90" s="55"/>
      <c r="U90" s="167"/>
      <c r="V90" s="55"/>
      <c r="W90" s="167"/>
      <c r="X90" s="68"/>
      <c r="Y90" s="149"/>
      <c r="Z90" s="118"/>
      <c r="AA90" s="55"/>
      <c r="AB90" s="55"/>
    </row>
    <row r="91" spans="1:28" ht="15.75" customHeight="1">
      <c r="A91" s="230" t="s">
        <v>97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2"/>
      <c r="M91" s="58"/>
      <c r="N91" s="58"/>
      <c r="O91" s="58"/>
      <c r="P91" s="58"/>
      <c r="Q91" s="111"/>
      <c r="R91" s="111"/>
      <c r="S91" s="134"/>
      <c r="T91" s="55"/>
      <c r="U91" s="167"/>
      <c r="V91" s="55"/>
      <c r="W91" s="167"/>
      <c r="X91" s="68"/>
      <c r="Y91" s="149"/>
      <c r="Z91" s="118"/>
      <c r="AA91" s="55"/>
      <c r="AB91" s="55"/>
    </row>
    <row r="92" spans="1:28" ht="15.75" customHeight="1">
      <c r="A92" s="230" t="s">
        <v>98</v>
      </c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2"/>
      <c r="M92" s="58"/>
      <c r="N92" s="58"/>
      <c r="O92" s="58"/>
      <c r="P92" s="58"/>
      <c r="Q92" s="111"/>
      <c r="R92" s="111"/>
      <c r="S92" s="134"/>
      <c r="T92" s="55"/>
      <c r="U92" s="167"/>
      <c r="V92" s="55"/>
      <c r="W92" s="167"/>
      <c r="X92" s="68"/>
      <c r="Y92" s="149"/>
      <c r="Z92" s="118"/>
      <c r="AA92" s="55"/>
      <c r="AB92" s="55"/>
    </row>
    <row r="93" spans="1:28" ht="15.75" customHeight="1">
      <c r="A93" s="230" t="s">
        <v>99</v>
      </c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2"/>
      <c r="M93" s="58"/>
      <c r="N93" s="58"/>
      <c r="O93" s="58"/>
      <c r="P93" s="58"/>
      <c r="Q93" s="111"/>
      <c r="R93" s="111"/>
      <c r="S93" s="134"/>
      <c r="T93" s="55"/>
      <c r="U93" s="167"/>
      <c r="V93" s="55"/>
      <c r="W93" s="167"/>
      <c r="X93" s="68"/>
      <c r="Y93" s="149"/>
      <c r="Z93" s="118"/>
      <c r="AA93" s="55"/>
      <c r="AB93" s="55"/>
    </row>
    <row r="94" spans="1:28" ht="15.75" customHeight="1">
      <c r="A94" s="230" t="s">
        <v>100</v>
      </c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2"/>
      <c r="M94" s="58"/>
      <c r="N94" s="58"/>
      <c r="O94" s="58"/>
      <c r="P94" s="58"/>
      <c r="Q94" s="111"/>
      <c r="R94" s="111"/>
      <c r="S94" s="134"/>
      <c r="T94" s="55"/>
      <c r="U94" s="167"/>
      <c r="V94" s="55"/>
      <c r="W94" s="167"/>
      <c r="X94" s="68"/>
      <c r="Y94" s="149"/>
      <c r="Z94" s="118"/>
      <c r="AA94" s="55"/>
      <c r="AB94" s="55"/>
    </row>
    <row r="95" spans="1:28" ht="15.75" customHeight="1">
      <c r="A95" s="230" t="s">
        <v>101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2"/>
      <c r="M95" s="58"/>
      <c r="N95" s="58"/>
      <c r="O95" s="58"/>
      <c r="P95" s="58"/>
      <c r="Q95" s="111"/>
      <c r="R95" s="111"/>
      <c r="S95" s="134"/>
      <c r="T95" s="55"/>
      <c r="U95" s="167"/>
      <c r="V95" s="55"/>
      <c r="W95" s="167"/>
      <c r="X95" s="68"/>
      <c r="Y95" s="149"/>
      <c r="Z95" s="118"/>
      <c r="AA95" s="55"/>
      <c r="AB95" s="55"/>
    </row>
    <row r="96" spans="1:28" ht="15.75" customHeight="1">
      <c r="A96" s="230" t="s">
        <v>102</v>
      </c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2"/>
      <c r="M96" s="58"/>
      <c r="N96" s="58"/>
      <c r="O96" s="58"/>
      <c r="P96" s="58"/>
      <c r="Q96" s="111"/>
      <c r="R96" s="111"/>
      <c r="S96" s="134"/>
      <c r="T96" s="55"/>
      <c r="U96" s="167"/>
      <c r="V96" s="55"/>
      <c r="W96" s="167"/>
      <c r="X96" s="68"/>
      <c r="Y96" s="149"/>
      <c r="Z96" s="118"/>
      <c r="AA96" s="55"/>
      <c r="AB96" s="55"/>
    </row>
    <row r="97" spans="1:28" ht="15.75" customHeight="1">
      <c r="A97" s="230" t="s">
        <v>103</v>
      </c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2"/>
      <c r="M97" s="58"/>
      <c r="N97" s="58"/>
      <c r="O97" s="58"/>
      <c r="P97" s="58"/>
      <c r="Q97" s="111"/>
      <c r="R97" s="111"/>
      <c r="S97" s="134"/>
      <c r="T97" s="55"/>
      <c r="U97" s="167"/>
      <c r="V97" s="55"/>
      <c r="W97" s="167"/>
      <c r="X97" s="68"/>
      <c r="Y97" s="149"/>
      <c r="Z97" s="118"/>
      <c r="AA97" s="55"/>
      <c r="AB97" s="55"/>
    </row>
    <row r="98" spans="1:28" ht="15.75" customHeight="1">
      <c r="A98" s="230" t="s">
        <v>104</v>
      </c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2"/>
      <c r="M98" s="58"/>
      <c r="N98" s="58"/>
      <c r="O98" s="58"/>
      <c r="P98" s="58"/>
      <c r="Q98" s="111"/>
      <c r="R98" s="111"/>
      <c r="S98" s="134"/>
      <c r="T98" s="55"/>
      <c r="U98" s="167"/>
      <c r="V98" s="55"/>
      <c r="W98" s="167"/>
      <c r="X98" s="68"/>
      <c r="Y98" s="149"/>
      <c r="Z98" s="118"/>
      <c r="AA98" s="55"/>
      <c r="AB98" s="55"/>
    </row>
    <row r="99" spans="1:28" ht="15.75" customHeight="1">
      <c r="A99" s="230" t="s">
        <v>105</v>
      </c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2"/>
      <c r="M99" s="58"/>
      <c r="N99" s="58"/>
      <c r="O99" s="58"/>
      <c r="P99" s="58"/>
      <c r="Q99" s="111"/>
      <c r="R99" s="111"/>
      <c r="S99" s="134"/>
      <c r="T99" s="55"/>
      <c r="U99" s="167"/>
      <c r="V99" s="55"/>
      <c r="W99" s="167"/>
      <c r="X99" s="68"/>
      <c r="Y99" s="149"/>
      <c r="Z99" s="118"/>
      <c r="AA99" s="55"/>
      <c r="AB99" s="55"/>
    </row>
    <row r="100" spans="1:28" ht="15.75" customHeight="1">
      <c r="A100" s="230" t="s">
        <v>106</v>
      </c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2"/>
      <c r="M100" s="58"/>
      <c r="N100" s="58"/>
      <c r="O100" s="58"/>
      <c r="P100" s="58"/>
      <c r="Q100" s="111"/>
      <c r="R100" s="111"/>
      <c r="S100" s="134"/>
      <c r="T100" s="55"/>
      <c r="U100" s="167"/>
      <c r="V100" s="55"/>
      <c r="W100" s="167"/>
      <c r="X100" s="68"/>
      <c r="Y100" s="149"/>
      <c r="Z100" s="118"/>
      <c r="AA100" s="55"/>
      <c r="AB100" s="55"/>
    </row>
    <row r="101" spans="1:28" ht="15.75" customHeight="1">
      <c r="A101" s="230" t="s">
        <v>107</v>
      </c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2"/>
      <c r="M101" s="58"/>
      <c r="N101" s="58"/>
      <c r="O101" s="58"/>
      <c r="P101" s="58"/>
      <c r="Q101" s="111"/>
      <c r="R101" s="111"/>
      <c r="S101" s="134"/>
      <c r="T101" s="55"/>
      <c r="U101" s="167"/>
      <c r="V101" s="55"/>
      <c r="W101" s="167"/>
      <c r="X101" s="68"/>
      <c r="Y101" s="149"/>
      <c r="Z101" s="118"/>
      <c r="AA101" s="55"/>
      <c r="AB101" s="55"/>
    </row>
    <row r="102" spans="1:28" ht="15.75" customHeight="1">
      <c r="A102" s="230" t="s">
        <v>108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2"/>
      <c r="M102" s="58"/>
      <c r="N102" s="58"/>
      <c r="O102" s="58"/>
      <c r="P102" s="58"/>
      <c r="Q102" s="111"/>
      <c r="R102" s="111"/>
      <c r="S102" s="134"/>
      <c r="T102" s="55"/>
      <c r="U102" s="167"/>
      <c r="V102" s="55"/>
      <c r="W102" s="167"/>
      <c r="X102" s="68"/>
      <c r="Y102" s="149"/>
      <c r="Z102" s="118"/>
      <c r="AA102" s="55"/>
      <c r="AB102" s="55"/>
    </row>
    <row r="103" spans="1:28" ht="15.75" customHeight="1">
      <c r="A103" s="230" t="s">
        <v>109</v>
      </c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2"/>
      <c r="M103" s="58"/>
      <c r="N103" s="58"/>
      <c r="O103" s="58"/>
      <c r="P103" s="58"/>
      <c r="Q103" s="111"/>
      <c r="R103" s="111"/>
      <c r="S103" s="134"/>
      <c r="T103" s="55"/>
      <c r="U103" s="167"/>
      <c r="V103" s="55"/>
      <c r="W103" s="167"/>
      <c r="X103" s="68"/>
      <c r="Y103" s="149"/>
      <c r="Z103" s="118"/>
      <c r="AA103" s="55"/>
      <c r="AB103" s="55"/>
    </row>
    <row r="104" spans="1:28" ht="15" customHeight="1">
      <c r="A104" s="230" t="s">
        <v>110</v>
      </c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2"/>
    </row>
    <row r="105" spans="1:28" ht="15" customHeight="1">
      <c r="A105" s="230" t="s">
        <v>111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2"/>
    </row>
    <row r="106" spans="1:28" ht="15" customHeight="1">
      <c r="A106" s="230" t="s">
        <v>112</v>
      </c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2"/>
    </row>
  </sheetData>
  <autoFilter ref="A6:G87" xr:uid="{218DA706-F141-456B-8110-5BCA4E0E5005}"/>
  <mergeCells count="63">
    <mergeCell ref="A106:L106"/>
    <mergeCell ref="A100:L100"/>
    <mergeCell ref="A101:L101"/>
    <mergeCell ref="A102:L102"/>
    <mergeCell ref="A103:L103"/>
    <mergeCell ref="A104:L104"/>
    <mergeCell ref="A105:L105"/>
    <mergeCell ref="A84:L84"/>
    <mergeCell ref="A85:L85"/>
    <mergeCell ref="A86:L86"/>
    <mergeCell ref="A99:L99"/>
    <mergeCell ref="A88:L88"/>
    <mergeCell ref="A89:L89"/>
    <mergeCell ref="A90:L90"/>
    <mergeCell ref="A91:L91"/>
    <mergeCell ref="A92:L92"/>
    <mergeCell ref="A93:L93"/>
    <mergeCell ref="A94:L94"/>
    <mergeCell ref="A95:L95"/>
    <mergeCell ref="A96:L96"/>
    <mergeCell ref="A97:L97"/>
    <mergeCell ref="A98:L98"/>
    <mergeCell ref="A87:L87"/>
    <mergeCell ref="Y6:Y7"/>
    <mergeCell ref="A77:L77"/>
    <mergeCell ref="A78:L78"/>
    <mergeCell ref="A79:L79"/>
    <mergeCell ref="A80:L80"/>
    <mergeCell ref="V6:W6"/>
    <mergeCell ref="X6:X7"/>
    <mergeCell ref="R6:R7"/>
    <mergeCell ref="S6:S7"/>
    <mergeCell ref="T6:U6"/>
    <mergeCell ref="I6:J6"/>
    <mergeCell ref="M6:M7"/>
    <mergeCell ref="A82:L82"/>
    <mergeCell ref="A83:L8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81:L8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honeticPr fontId="52" type="noConversion"/>
  <conditionalFormatting sqref="AC8:AC29">
    <cfRule type="notContainsBlanks" dxfId="6" priority="3">
      <formula>LEN(TRIM(AC8))&gt;0</formula>
    </cfRule>
  </conditionalFormatting>
  <conditionalFormatting sqref="AC39:AC41">
    <cfRule type="notContainsBlanks" dxfId="5" priority="1">
      <formula>LEN(TRIM(AC39))&gt;0</formula>
    </cfRule>
  </conditionalFormatting>
  <dataValidations count="1">
    <dataValidation type="list" allowBlank="1" sqref="H8:H76" xr:uid="{F0519E23-AB42-4F78-AB2C-833FA5B8E828}">
      <formula1>"SERVIÇO,CURSO,EVENTO,REUNIÃO,OUTROS"</formula1>
    </dataValidation>
  </dataValidations>
  <pageMargins left="0.51181102362204722" right="0.51181102362204722" top="0.78740157480314965" bottom="0.78740157480314965" header="0" footer="0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2021-JAN</vt:lpstr>
      <vt:lpstr>2025 - JAN</vt:lpstr>
      <vt:lpstr>2025 - FEV</vt:lpstr>
      <vt:lpstr>2025 - MAR</vt:lpstr>
      <vt:lpstr>2025 - ABR</vt:lpstr>
      <vt:lpstr>2025 - MAI</vt:lpstr>
      <vt:lpstr>2025 - JUN</vt:lpstr>
      <vt:lpstr>2025 - JUL</vt:lpstr>
      <vt:lpstr>2025 - AGO</vt:lpstr>
      <vt:lpstr>2025 - SET</vt:lpstr>
      <vt:lpstr>2025 - OUT</vt:lpstr>
      <vt:lpstr>2025 - NOV </vt:lpstr>
      <vt:lpstr>2025 - DEZ</vt:lpstr>
      <vt:lpstr>Decreto de Concessão de passage</vt:lpstr>
      <vt:lpstr>Cópia de 2021-JAN</vt:lpstr>
      <vt:lpstr>'2025 - ABR'!Area_de_impressao</vt:lpstr>
      <vt:lpstr>'2025 - AGO'!Area_de_impressao</vt:lpstr>
      <vt:lpstr>'2025 - DEZ'!Area_de_impressao</vt:lpstr>
      <vt:lpstr>'2025 - FEV'!Area_de_impressao</vt:lpstr>
      <vt:lpstr>'2025 - JAN'!Area_de_impressao</vt:lpstr>
      <vt:lpstr>'2025 - JUL'!Area_de_impressao</vt:lpstr>
      <vt:lpstr>'2025 - JUN'!Area_de_impressao</vt:lpstr>
      <vt:lpstr>'2025 - MAI'!Area_de_impressao</vt:lpstr>
      <vt:lpstr>'2025 - MAR'!Area_de_impressao</vt:lpstr>
      <vt:lpstr>'2025 - NOV '!Area_de_impressao</vt:lpstr>
      <vt:lpstr>'2025 - OUT'!Area_de_impressao</vt:lpstr>
      <vt:lpstr>'2025 - SET'!Area_de_impressao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Renan Adson Rodrigues dos Santos</cp:lastModifiedBy>
  <cp:lastPrinted>2025-07-11T14:32:32Z</cp:lastPrinted>
  <dcterms:created xsi:type="dcterms:W3CDTF">2022-03-15T11:47:00Z</dcterms:created>
  <dcterms:modified xsi:type="dcterms:W3CDTF">2026-01-08T13:48:34Z</dcterms:modified>
</cp:coreProperties>
</file>